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10-แผนการใช้จ่ายงบประมาณและการรายงานผล\"/>
    </mc:Choice>
  </mc:AlternateContent>
  <xr:revisionPtr revIDLastSave="0" documentId="13_ncr:1_{BDC71B3A-99B9-480C-8086-2BDEF2D440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ภ.ลับแล" sheetId="3" r:id="rId1"/>
  </sheets>
  <definedNames>
    <definedName name="_xlnm.Print_Area" localSheetId="0">สภ.ลับแล!$A$1:$J$39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3" i="3" l="1"/>
  <c r="I32" i="3"/>
  <c r="I31" i="3"/>
  <c r="I29" i="3" l="1"/>
  <c r="I20" i="3"/>
  <c r="I19" i="3"/>
  <c r="I18" i="3"/>
  <c r="I17" i="3"/>
  <c r="I16" i="3"/>
  <c r="I15" i="3"/>
  <c r="I14" i="3"/>
  <c r="I13" i="3"/>
  <c r="I12" i="3"/>
  <c r="I11" i="3"/>
  <c r="I10" i="3"/>
  <c r="I9" i="3" l="1"/>
  <c r="H31" i="3"/>
  <c r="G21" i="3"/>
  <c r="G30" i="3" l="1"/>
  <c r="H33" i="3" l="1"/>
  <c r="H32" i="3"/>
  <c r="E21" i="3" l="1"/>
  <c r="E30" i="3" l="1"/>
  <c r="H29" i="3"/>
  <c r="H20" i="3"/>
  <c r="H19" i="3"/>
  <c r="H18" i="3"/>
  <c r="H17" i="3"/>
  <c r="H16" i="3"/>
  <c r="H11" i="3"/>
  <c r="H10" i="3"/>
  <c r="H9" i="3"/>
  <c r="H15" i="3" l="1"/>
  <c r="H14" i="3"/>
  <c r="H13" i="3"/>
  <c r="H12" i="3"/>
  <c r="D21" i="3"/>
  <c r="F21" i="3"/>
  <c r="F30" i="3" l="1"/>
  <c r="I21" i="3"/>
  <c r="D30" i="3"/>
  <c r="H21" i="3"/>
  <c r="H30" i="3" s="1"/>
  <c r="I30" i="3" l="1"/>
</calcChain>
</file>

<file path=xl/sharedStrings.xml><?xml version="1.0" encoding="utf-8"?>
<sst xmlns="http://schemas.openxmlformats.org/spreadsheetml/2006/main" count="76" uniqueCount="45">
  <si>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</si>
  <si>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</si>
  <si>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</si>
  <si>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</si>
  <si>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</si>
  <si>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</si>
  <si>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</si>
  <si>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</si>
  <si>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</si>
  <si>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</si>
  <si>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</si>
  <si>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</si>
  <si>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</si>
  <si>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</si>
  <si>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</si>
  <si>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โครงการการบังคับใช้กฎหมาย อำนวยความยุติธรรม และบริการประชาชน</t>
  </si>
  <si>
    <t>กิจกรรม การบังคับใช้กฎหมายและบริการประชาชน</t>
  </si>
  <si>
    <t>ค่าตอบแทนพยาน</t>
  </si>
  <si>
    <t>ค่าตอบแทนเจ้าพนักงานชันสูตรพลิกศพ</t>
  </si>
  <si>
    <t>ค่าใช้จ่ายในการส่งหมายเรียกพยาน</t>
  </si>
  <si>
    <t>น้ำมันเชื้อเพลิง</t>
  </si>
  <si>
    <t>ไม่มีปัญหา/อุปสรรค</t>
  </si>
  <si>
    <t>โครงการปฏิรูประบบงานตำรวจ</t>
  </si>
  <si>
    <t>ค่าใช้จ่ายโครงการตำรวจประสานโรงเรียน</t>
  </si>
  <si>
    <t>ประจำปีงบประมาณ พ.ศ. 2569 ไตรมาสที่ 1-2 (ตุลาคม 2568 - มีนาคม 2569)</t>
  </si>
  <si>
    <t xml:space="preserve">ข้อมูล  ณ  วันที่  1  เมษายน  2569 </t>
  </si>
  <si>
    <t>หน่วยปรับแผนจัดสรร</t>
  </si>
  <si>
    <t>รวมงบดำเนินงาน</t>
  </si>
  <si>
    <t>พ.ร.บ.งบประมาณรายจ่ายประจำปีงบประมาณ พ.ศ.2569</t>
  </si>
  <si>
    <t>ค่าใช้จ่ายโครงการดำเนินงานตำบลยั่งยืน       เพื่อแก้ไขปัญหายาเสพติดแบบครบวงจร</t>
  </si>
  <si>
    <t>ค่าตอบแทนนักจิตวิทยาฯ</t>
  </si>
  <si>
    <t>คงเหลือ</t>
  </si>
  <si>
    <t>เป็นไปตามเป้าหมาย</t>
  </si>
  <si>
    <t>ค่าเบี้ยเลี้ยง ที่พัก พาหนะ</t>
  </si>
  <si>
    <t>รายงานผลการใช้จ่ายงบประมาณ สถานีตำรวจภูธรลับแล</t>
  </si>
  <si>
    <t>ได้รับการจัดสรร งปม.     ไม่เพียงพอต่อ               ค่าสาธารณูปโภค จึงได้   ปรับลดค่า OT นำไปชำระค่าสาธารณูปโภค</t>
  </si>
  <si>
    <t>ยังไม่มีการเบิกจ่ายเนื่องจากอยู่ระหว่างการดำเนินงานตามโครงการ</t>
  </si>
  <si>
    <t>การเบิกจ่ายยังไม่ครบถ้วนเนื่องจากอยู่ระหว่างการดำเนินงานตามโครงการ</t>
  </si>
  <si>
    <t>อยู่ระหว่างสำรวจความต้องการวัสดุจราจรเพิ่มเติม</t>
  </si>
  <si>
    <t>อยู่ระหว่างสำรวจยานพาหนะซ่อมแซม</t>
  </si>
  <si>
    <t>ได้รับการจัดสรร งปม. ไม่เพียงพอต่อภารกิจ จึงได้ปรับลดค่า OT เพื่อนำมาเบิกจ่ายค่าวัสดุสำนักงาน</t>
  </si>
  <si>
    <t>ปรับลดค่า OT เพื่อเบิกจ่ายค่าวัสดุสำนักงาน และชำระค่าสาธารณูปภค</t>
  </si>
  <si>
    <t>เบิกจ่ายเงินได้ตามภารกิจของโครงการ ฯ</t>
  </si>
  <si>
    <t>ไตรมาสที่ 1</t>
  </si>
  <si>
    <t>ไตรมาสที่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</si>
</sst>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43" fontId="10" fillId="2" borderId="1" xfId="1" applyFont="1" applyFill="1" applyBorder="1" applyAlignment="1">
      <alignment horizontal="right" vertical="center"/>
    </xf>
    <xf numFmtId="0" fontId="10" fillId="2" borderId="6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43" fontId="10" fillId="3" borderId="1" xfId="1" applyFont="1" applyFill="1" applyBorder="1" applyAlignment="1">
      <alignment vertical="center"/>
    </xf>
    <xf numFmtId="43" fontId="10" fillId="3" borderId="1" xfId="1" applyFont="1" applyFill="1" applyBorder="1" applyAlignment="1">
      <alignment horizontal="right" vertical="center"/>
    </xf>
    <xf numFmtId="0" fontId="10" fillId="3" borderId="6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43" fontId="10" fillId="0" borderId="1" xfId="1" applyFont="1" applyFill="1" applyBorder="1" applyAlignment="1">
      <alignment vertical="center"/>
    </xf>
    <xf numFmtId="43" fontId="10" fillId="0" borderId="1" xfId="1" applyFont="1" applyBorder="1" applyAlignment="1">
      <alignment vertical="center"/>
    </xf>
    <xf numFmtId="43" fontId="10" fillId="0" borderId="1" xfId="1" applyFont="1" applyBorder="1" applyAlignment="1">
      <alignment horizontal="right" vertical="center"/>
    </xf>
    <xf numFmtId="0" fontId="10" fillId="0" borderId="6" xfId="0" applyFont="1" applyBorder="1" applyAlignment="1">
      <alignment horizontal="left" vertical="center" wrapText="1"/>
    </xf>
    <xf numFmtId="43" fontId="3" fillId="0" borderId="0" xfId="0" applyNumberFormat="1" applyFont="1" applyAlignment="1">
      <alignment vertical="center"/>
    </xf>
    <xf numFmtId="43" fontId="4" fillId="0" borderId="0" xfId="1" applyFont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43" fontId="11" fillId="3" borderId="7" xfId="1" applyFont="1" applyFill="1" applyBorder="1" applyAlignment="1">
      <alignment vertical="center"/>
    </xf>
    <xf numFmtId="43" fontId="4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3" fontId="11" fillId="0" borderId="0" xfId="1" applyFont="1" applyFill="1" applyBorder="1" applyAlignment="1">
      <alignment vertical="center"/>
    </xf>
    <xf numFmtId="43" fontId="10" fillId="0" borderId="0" xfId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4" borderId="7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43" fontId="11" fillId="3" borderId="1" xfId="1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43" fontId="12" fillId="0" borderId="0" xfId="0" applyNumberFormat="1" applyFont="1" applyAlignment="1">
      <alignment vertical="center"/>
    </xf>
    <xf numFmtId="43" fontId="12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0" fontId="10" fillId="2" borderId="6" xfId="0" applyFont="1" applyFill="1" applyBorder="1" applyAlignment="1">
      <alignment vertical="center" wrapText="1"/>
    </xf>
    <xf numFmtId="43" fontId="10" fillId="2" borderId="1" xfId="1" applyFont="1" applyFill="1" applyBorder="1" applyAlignment="1">
      <alignment vertical="center"/>
    </xf>
    <xf numFmtId="43" fontId="10" fillId="2" borderId="7" xfId="1" applyFont="1" applyFill="1" applyBorder="1" applyAlignment="1">
      <alignment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43" fontId="8" fillId="0" borderId="0" xfId="1" applyFont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2090731</xdr:colOff>
      <xdr:row>33</xdr:row>
      <xdr:rowOff>178598</xdr:rowOff>
    </xdr:from>
    <xdr:to>
      <xdr:col>4</xdr:col>
      <xdr:colOff>452437</xdr:colOff>
      <xdr:row>38</xdr:row>
      <xdr:rowOff>35723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DA8A7F4-05AD-47BD-A5E5-B205F125C7F9}"/>
            </a:ext>
          </a:extLst>
        </xdr:cNvPr>
        <xdr:cNvSpPr txBox="1"/>
      </xdr:nvSpPr>
      <xdr:spPr>
        <a:xfrm>
          <a:off x="2543169" y="7774786"/>
          <a:ext cx="2933706" cy="1369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0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พ.ต.ท.หญิง		    ผู้รายงาน</a:t>
          </a:r>
        </a:p>
        <a:p>
          <a:pPr algn="l"/>
          <a:r>
            <a:rPr lang="th-TH" sz="20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(ฉัตรอมร  ทองดี)</a:t>
          </a:r>
        </a:p>
        <a:p>
          <a:pPr algn="l"/>
          <a:r>
            <a:rPr lang="th-TH" sz="20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สว.อก.สภ.ลับแล</a:t>
          </a:r>
        </a:p>
      </xdr:txBody>
    </xdr:sp>
    <xdr:clientData/>
  </xdr:twoCellAnchor>
  <xdr:twoCellAnchor>
    <xdr:from>
      <xdr:col>5</xdr:col>
      <xdr:colOff>959636</xdr:colOff>
      <xdr:row>33</xdr:row>
      <xdr:rowOff>178598</xdr:rowOff>
    </xdr:from>
    <xdr:to>
      <xdr:col>7</xdr:col>
      <xdr:colOff>1273961</xdr:colOff>
      <xdr:row>38</xdr:row>
      <xdr:rowOff>45248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967B6DF-F18A-40F4-8EA8-25C5520633DE}"/>
            </a:ext>
          </a:extLst>
        </xdr:cNvPr>
        <xdr:cNvSpPr txBox="1"/>
      </xdr:nvSpPr>
      <xdr:spPr>
        <a:xfrm>
          <a:off x="7198511" y="7774786"/>
          <a:ext cx="3314700" cy="13787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0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พ.ต.อ.		ผู้ตรวจรายงาน</a:t>
          </a:r>
        </a:p>
        <a:p>
          <a:pPr algn="l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       (เจริญ  แดงเรือง)</a:t>
          </a:r>
        </a:p>
        <a:p>
          <a:pPr algn="l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        ผกก.สภ.ลับแล</a:t>
          </a:r>
        </a:p>
      </xdr:txBody>
    </xdr:sp>
    <xdr:clientData/>
  </xdr:twoCellAnchor>
  <xdr:twoCellAnchor editAs="oneCell">
    <xdr:from>
      <xdr:col>2</xdr:col>
      <xdr:colOff>861060</xdr:colOff>
      <xdr:row>33</xdr:row>
      <xdr:rowOff>205740</xdr:rowOff>
    </xdr:from>
    <xdr:to>
      <xdr:col>3</xdr:col>
      <xdr:colOff>696004</xdr:colOff>
      <xdr:row>35</xdr:row>
      <xdr:rowOff>177006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1C6774C-2DC5-4E80-81C8-EF59542BC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4720" y="15194280"/>
          <a:ext cx="1023664" cy="535146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33</xdr:row>
      <xdr:rowOff>0</xdr:rowOff>
    </xdr:from>
    <xdr:to>
      <xdr:col>6</xdr:col>
      <xdr:colOff>1045634</xdr:colOff>
      <xdr:row>35</xdr:row>
      <xdr:rowOff>143934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BA9E3C3A-4C2D-406A-AB6B-843F3C8C9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4988540"/>
          <a:ext cx="702734" cy="7078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EFB0-BF50-4284-8247-E6C32803AA22}">
  <dimension ref="A1:N49"/>
  <sheetViews>
    <sheetView tabSelected="1" zoomScaleNormal="100" zoomScaleSheetLayoutView="100" workbookViewId="0">
      <selection activeCell="I37" sqref="I37"/>
    </sheetView>
  </sheetViews>
  <sheetFormatPr defaultColWidth="9" defaultRowHeight="18" x14ac:dyDescent="0.25"/>
  <cols>
    <col min="1" max="1" width="5.8984375" style="2" customWidth="1"/>
    <col min="2" max="2" width="28.3984375" style="2" customWidth="1"/>
    <col min="3" max="3" width="15.59765625" style="2" customWidth="1"/>
    <col min="4" max="5" width="16" style="2" bestFit="1" customWidth="1"/>
    <col min="6" max="8" width="19.59765625" style="2" customWidth="1"/>
    <col min="9" max="9" width="12.3984375" style="2" customWidth="1"/>
    <col min="10" max="10" width="19.3984375" style="2" customWidth="1"/>
    <col min="11" max="11" width="11.8984375" style="2" bestFit="1" customWidth="1"/>
    <col min="12" max="12" width="11.8984375" style="3" bestFit="1" customWidth="1"/>
    <col min="13" max="13" width="11.8984375" style="2" bestFit="1" customWidth="1"/>
    <col min="14" max="14" width="10.3984375" style="2" bestFit="1" customWidth="1"/>
    <col min="15" max="16384" width="9" style="2"/>
  </cols>
  <sheetData>
    <row r="1" spans="1:12" ht="23.25" customHeight="1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</row>
    <row r="2" spans="1:12" ht="23.25" customHeight="1" x14ac:dyDescent="0.25">
      <c r="A2" s="1" t="s">
        <v>24</v>
      </c>
      <c r="B2" s="1"/>
      <c r="C2" s="1"/>
      <c r="D2" s="1"/>
      <c r="E2" s="1"/>
      <c r="F2" s="1"/>
      <c r="G2" s="1"/>
      <c r="H2" s="1"/>
      <c r="I2" s="1"/>
      <c r="J2" s="1"/>
    </row>
    <row r="3" spans="1:12" ht="23.25" customHeight="1" x14ac:dyDescent="0.25">
      <c r="A3" s="1" t="s">
        <v>25</v>
      </c>
      <c r="B3" s="1"/>
      <c r="C3" s="1"/>
      <c r="D3" s="1"/>
      <c r="E3" s="1"/>
      <c r="F3" s="1"/>
      <c r="G3" s="1"/>
      <c r="H3" s="1"/>
      <c r="I3" s="1"/>
      <c r="J3" s="1"/>
    </row>
    <row r="4" spans="1:12" ht="9.9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2" ht="45.9" customHeight="1" x14ac:dyDescent="0.25">
      <c r="A5" s="5" t="s">
        <v>0</v>
      </c>
      <c r="B5" s="5" t="s">
        <v>6</v>
      </c>
      <c r="C5" s="6" t="s">
        <v>1</v>
      </c>
      <c r="D5" s="6" t="s">
        <v>2</v>
      </c>
      <c r="E5" s="6" t="s">
        <v>26</v>
      </c>
      <c r="F5" s="7" t="s">
        <v>3</v>
      </c>
      <c r="G5" s="8"/>
      <c r="H5" s="9" t="s">
        <v>31</v>
      </c>
      <c r="I5" s="10" t="s">
        <v>4</v>
      </c>
      <c r="J5" s="11" t="s">
        <v>5</v>
      </c>
    </row>
    <row r="6" spans="1:12" s="17" customFormat="1" ht="22.5" customHeight="1" x14ac:dyDescent="0.25">
      <c r="A6" s="12"/>
      <c r="B6" s="13" t="s">
        <v>28</v>
      </c>
      <c r="C6" s="14"/>
      <c r="D6" s="14"/>
      <c r="E6" s="14"/>
      <c r="F6" s="70" t="s">
        <v>43</v>
      </c>
      <c r="G6" s="70" t="s">
        <v>44</v>
      </c>
      <c r="H6" s="15"/>
      <c r="I6" s="15"/>
      <c r="J6" s="16"/>
      <c r="L6" s="18"/>
    </row>
    <row r="7" spans="1:12" ht="22.5" customHeight="1" x14ac:dyDescent="0.25">
      <c r="A7" s="19" t="s">
        <v>15</v>
      </c>
      <c r="B7" s="20"/>
      <c r="C7" s="21"/>
      <c r="D7" s="22"/>
      <c r="E7" s="22"/>
      <c r="F7" s="22"/>
      <c r="G7" s="23"/>
      <c r="H7" s="23"/>
      <c r="I7" s="24"/>
      <c r="J7" s="25"/>
    </row>
    <row r="8" spans="1:12" ht="22.5" customHeight="1" x14ac:dyDescent="0.25">
      <c r="A8" s="26"/>
      <c r="B8" s="27" t="s">
        <v>16</v>
      </c>
      <c r="C8" s="28"/>
      <c r="D8" s="29"/>
      <c r="E8" s="29"/>
      <c r="F8" s="29"/>
      <c r="G8" s="29"/>
      <c r="H8" s="29"/>
      <c r="I8" s="30"/>
      <c r="J8" s="31"/>
    </row>
    <row r="9" spans="1:12" ht="84" x14ac:dyDescent="0.25">
      <c r="A9" s="32">
        <v>1</v>
      </c>
      <c r="B9" s="33" t="s">
        <v>7</v>
      </c>
      <c r="C9" s="34" t="s">
        <v>32</v>
      </c>
      <c r="D9" s="35">
        <v>1392000</v>
      </c>
      <c r="E9" s="35">
        <v>1336986.56</v>
      </c>
      <c r="F9" s="36">
        <v>271680</v>
      </c>
      <c r="G9" s="36">
        <v>437780</v>
      </c>
      <c r="H9" s="36">
        <f t="shared" ref="H9:H20" si="0">E9-F9-G9</f>
        <v>627526.56000000006</v>
      </c>
      <c r="I9" s="37">
        <f>(F9+G9)/E9*100</f>
        <v>53.064108587598668</v>
      </c>
      <c r="J9" s="38" t="s">
        <v>41</v>
      </c>
      <c r="K9" s="39"/>
      <c r="L9" s="40"/>
    </row>
    <row r="10" spans="1:12" ht="22.5" customHeight="1" x14ac:dyDescent="0.25">
      <c r="A10" s="32">
        <v>2</v>
      </c>
      <c r="B10" s="33" t="s">
        <v>17</v>
      </c>
      <c r="C10" s="34" t="s">
        <v>32</v>
      </c>
      <c r="D10" s="35">
        <v>66200</v>
      </c>
      <c r="E10" s="35">
        <v>66200</v>
      </c>
      <c r="F10" s="36">
        <v>0</v>
      </c>
      <c r="G10" s="36">
        <v>33000</v>
      </c>
      <c r="H10" s="36">
        <f t="shared" si="0"/>
        <v>33200</v>
      </c>
      <c r="I10" s="37">
        <f t="shared" ref="I10:I33" si="1">(F10+G10)/E10*100</f>
        <v>49.848942598187314</v>
      </c>
      <c r="J10" s="41" t="s">
        <v>21</v>
      </c>
      <c r="K10" s="39"/>
      <c r="L10" s="40"/>
    </row>
    <row r="11" spans="1:12" ht="22.5" customHeight="1" x14ac:dyDescent="0.25">
      <c r="A11" s="32">
        <v>3</v>
      </c>
      <c r="B11" s="42" t="s">
        <v>30</v>
      </c>
      <c r="C11" s="34" t="s">
        <v>32</v>
      </c>
      <c r="D11" s="35">
        <v>2100</v>
      </c>
      <c r="E11" s="35">
        <v>2100</v>
      </c>
      <c r="F11" s="36">
        <v>500</v>
      </c>
      <c r="G11" s="36">
        <v>0</v>
      </c>
      <c r="H11" s="36">
        <f t="shared" si="0"/>
        <v>1600</v>
      </c>
      <c r="I11" s="37">
        <f t="shared" si="1"/>
        <v>23.809523809523807</v>
      </c>
      <c r="J11" s="41" t="s">
        <v>21</v>
      </c>
      <c r="K11" s="39"/>
      <c r="L11" s="40"/>
    </row>
    <row r="12" spans="1:12" ht="22.5" customHeight="1" x14ac:dyDescent="0.25">
      <c r="A12" s="32">
        <v>4</v>
      </c>
      <c r="B12" s="43" t="s">
        <v>18</v>
      </c>
      <c r="C12" s="34" t="s">
        <v>32</v>
      </c>
      <c r="D12" s="35">
        <v>48000</v>
      </c>
      <c r="E12" s="35">
        <v>48000</v>
      </c>
      <c r="F12" s="36">
        <v>6000</v>
      </c>
      <c r="G12" s="36">
        <v>10800</v>
      </c>
      <c r="H12" s="36">
        <f t="shared" si="0"/>
        <v>31200</v>
      </c>
      <c r="I12" s="37">
        <f t="shared" si="1"/>
        <v>35</v>
      </c>
      <c r="J12" s="41" t="s">
        <v>21</v>
      </c>
      <c r="K12" s="39"/>
      <c r="L12" s="40"/>
    </row>
    <row r="13" spans="1:12" ht="22.5" customHeight="1" x14ac:dyDescent="0.25">
      <c r="A13" s="32">
        <v>5</v>
      </c>
      <c r="B13" s="43" t="s">
        <v>19</v>
      </c>
      <c r="C13" s="34" t="s">
        <v>32</v>
      </c>
      <c r="D13" s="35">
        <v>2700</v>
      </c>
      <c r="E13" s="35">
        <v>2700</v>
      </c>
      <c r="F13" s="36">
        <v>0</v>
      </c>
      <c r="G13" s="36">
        <v>500</v>
      </c>
      <c r="H13" s="36">
        <f t="shared" si="0"/>
        <v>2200</v>
      </c>
      <c r="I13" s="37">
        <f t="shared" si="1"/>
        <v>18.518518518518519</v>
      </c>
      <c r="J13" s="41" t="s">
        <v>21</v>
      </c>
      <c r="K13" s="39"/>
      <c r="L13" s="40"/>
    </row>
    <row r="14" spans="1:12" ht="22.5" customHeight="1" x14ac:dyDescent="0.25">
      <c r="A14" s="32">
        <v>6</v>
      </c>
      <c r="B14" s="33" t="s">
        <v>33</v>
      </c>
      <c r="C14" s="34" t="s">
        <v>32</v>
      </c>
      <c r="D14" s="35">
        <v>115200</v>
      </c>
      <c r="E14" s="35">
        <v>115200</v>
      </c>
      <c r="F14" s="36">
        <v>2336</v>
      </c>
      <c r="G14" s="36">
        <v>6576</v>
      </c>
      <c r="H14" s="36">
        <f t="shared" si="0"/>
        <v>106288</v>
      </c>
      <c r="I14" s="37">
        <f t="shared" si="1"/>
        <v>7.7361111111111116</v>
      </c>
      <c r="J14" s="41" t="s">
        <v>21</v>
      </c>
      <c r="K14" s="39"/>
      <c r="L14" s="40"/>
    </row>
    <row r="15" spans="1:12" ht="42" x14ac:dyDescent="0.25">
      <c r="A15" s="32">
        <v>7</v>
      </c>
      <c r="B15" s="33" t="s">
        <v>8</v>
      </c>
      <c r="C15" s="34" t="s">
        <v>32</v>
      </c>
      <c r="D15" s="35">
        <v>27100</v>
      </c>
      <c r="E15" s="35">
        <v>27100</v>
      </c>
      <c r="F15" s="36">
        <v>0</v>
      </c>
      <c r="G15" s="36">
        <v>0</v>
      </c>
      <c r="H15" s="36">
        <f t="shared" si="0"/>
        <v>27100</v>
      </c>
      <c r="I15" s="37">
        <f t="shared" si="1"/>
        <v>0</v>
      </c>
      <c r="J15" s="38" t="s">
        <v>39</v>
      </c>
      <c r="K15" s="39"/>
      <c r="L15" s="40"/>
    </row>
    <row r="16" spans="1:12" ht="22.5" customHeight="1" x14ac:dyDescent="0.25">
      <c r="A16" s="32">
        <v>8</v>
      </c>
      <c r="B16" s="33" t="s">
        <v>9</v>
      </c>
      <c r="C16" s="34" t="s">
        <v>32</v>
      </c>
      <c r="D16" s="35">
        <v>60000</v>
      </c>
      <c r="E16" s="35">
        <v>60000</v>
      </c>
      <c r="F16" s="36">
        <v>23000</v>
      </c>
      <c r="G16" s="36">
        <v>34500</v>
      </c>
      <c r="H16" s="36">
        <f t="shared" si="0"/>
        <v>2500</v>
      </c>
      <c r="I16" s="37">
        <f t="shared" si="1"/>
        <v>95.833333333333343</v>
      </c>
      <c r="J16" s="41" t="s">
        <v>21</v>
      </c>
      <c r="K16" s="39"/>
      <c r="L16" s="40"/>
    </row>
    <row r="17" spans="1:14" ht="105" x14ac:dyDescent="0.25">
      <c r="A17" s="32">
        <v>9</v>
      </c>
      <c r="B17" s="33" t="s">
        <v>10</v>
      </c>
      <c r="C17" s="34" t="s">
        <v>32</v>
      </c>
      <c r="D17" s="35">
        <v>10500</v>
      </c>
      <c r="E17" s="35">
        <v>22600</v>
      </c>
      <c r="F17" s="36">
        <v>11300</v>
      </c>
      <c r="G17" s="36">
        <v>11300</v>
      </c>
      <c r="H17" s="36">
        <f t="shared" si="0"/>
        <v>0</v>
      </c>
      <c r="I17" s="37">
        <f t="shared" si="1"/>
        <v>100</v>
      </c>
      <c r="J17" s="44" t="s">
        <v>40</v>
      </c>
      <c r="K17" s="39"/>
      <c r="L17" s="40"/>
    </row>
    <row r="18" spans="1:14" ht="22.5" customHeight="1" x14ac:dyDescent="0.25">
      <c r="A18" s="32">
        <v>10</v>
      </c>
      <c r="B18" s="33" t="s">
        <v>20</v>
      </c>
      <c r="C18" s="34" t="s">
        <v>32</v>
      </c>
      <c r="D18" s="35">
        <v>1708300</v>
      </c>
      <c r="E18" s="35">
        <v>1708300</v>
      </c>
      <c r="F18" s="36">
        <v>240000</v>
      </c>
      <c r="G18" s="36">
        <v>370000</v>
      </c>
      <c r="H18" s="36">
        <f t="shared" si="0"/>
        <v>1098300</v>
      </c>
      <c r="I18" s="37">
        <f t="shared" si="1"/>
        <v>35.708013814903708</v>
      </c>
      <c r="J18" s="41" t="s">
        <v>21</v>
      </c>
      <c r="K18" s="39"/>
      <c r="L18" s="40"/>
    </row>
    <row r="19" spans="1:14" ht="63" x14ac:dyDescent="0.25">
      <c r="A19" s="32">
        <v>11</v>
      </c>
      <c r="B19" s="33" t="s">
        <v>11</v>
      </c>
      <c r="C19" s="34" t="s">
        <v>32</v>
      </c>
      <c r="D19" s="35">
        <v>7500</v>
      </c>
      <c r="E19" s="35">
        <v>7500</v>
      </c>
      <c r="F19" s="36">
        <v>0</v>
      </c>
      <c r="G19" s="36">
        <v>0</v>
      </c>
      <c r="H19" s="36">
        <f t="shared" si="0"/>
        <v>7500</v>
      </c>
      <c r="I19" s="37">
        <f t="shared" si="1"/>
        <v>0</v>
      </c>
      <c r="J19" s="38" t="s">
        <v>38</v>
      </c>
      <c r="K19" s="39"/>
      <c r="L19" s="40"/>
    </row>
    <row r="20" spans="1:14" ht="22.5" customHeight="1" x14ac:dyDescent="0.25">
      <c r="A20" s="32">
        <v>12</v>
      </c>
      <c r="B20" s="33" t="s">
        <v>12</v>
      </c>
      <c r="C20" s="34" t="s">
        <v>32</v>
      </c>
      <c r="D20" s="35">
        <v>20900</v>
      </c>
      <c r="E20" s="35">
        <v>20900</v>
      </c>
      <c r="F20" s="36">
        <v>4800</v>
      </c>
      <c r="G20" s="36">
        <v>6325</v>
      </c>
      <c r="H20" s="36">
        <f t="shared" si="0"/>
        <v>9775</v>
      </c>
      <c r="I20" s="37">
        <f t="shared" si="1"/>
        <v>53.229665071770341</v>
      </c>
      <c r="J20" s="41" t="s">
        <v>21</v>
      </c>
      <c r="K20" s="39"/>
      <c r="L20" s="40"/>
    </row>
    <row r="21" spans="1:14" ht="22.5" customHeight="1" x14ac:dyDescent="0.25">
      <c r="A21" s="26"/>
      <c r="B21" s="45" t="s">
        <v>13</v>
      </c>
      <c r="C21" s="28"/>
      <c r="D21" s="46">
        <f>SUM(D9:D20)</f>
        <v>3460500</v>
      </c>
      <c r="E21" s="46">
        <f>SUM(E9:E20)</f>
        <v>3417586.56</v>
      </c>
      <c r="F21" s="46">
        <f>SUM(F9:F20)</f>
        <v>559616</v>
      </c>
      <c r="G21" s="46">
        <f t="shared" ref="G21:H21" si="2">SUM(G9:G20)</f>
        <v>910781</v>
      </c>
      <c r="H21" s="46">
        <f t="shared" si="2"/>
        <v>1947189.56</v>
      </c>
      <c r="I21" s="30">
        <f t="shared" si="1"/>
        <v>43.024425985570353</v>
      </c>
      <c r="J21" s="31"/>
      <c r="K21" s="39"/>
      <c r="L21" s="47"/>
    </row>
    <row r="22" spans="1:14" ht="22.5" customHeight="1" x14ac:dyDescent="0.25">
      <c r="A22" s="48"/>
      <c r="B22" s="49"/>
      <c r="C22" s="50"/>
      <c r="D22" s="51"/>
      <c r="E22" s="51"/>
      <c r="F22" s="51"/>
      <c r="G22" s="51"/>
      <c r="H22" s="51"/>
      <c r="I22" s="52"/>
      <c r="J22" s="50"/>
      <c r="K22" s="39"/>
      <c r="L22" s="2"/>
    </row>
    <row r="23" spans="1:14" ht="22.5" customHeight="1" x14ac:dyDescent="0.25">
      <c r="A23" s="48"/>
      <c r="B23" s="49"/>
      <c r="C23" s="50"/>
      <c r="D23" s="51"/>
      <c r="E23" s="51"/>
      <c r="F23" s="51"/>
      <c r="G23" s="51"/>
      <c r="H23" s="51"/>
      <c r="I23" s="52"/>
      <c r="J23" s="50"/>
      <c r="K23" s="39"/>
      <c r="L23" s="2"/>
    </row>
    <row r="24" spans="1:14" ht="22.5" customHeight="1" x14ac:dyDescent="0.25">
      <c r="A24" s="48"/>
      <c r="B24" s="49"/>
      <c r="C24" s="50"/>
      <c r="D24" s="51"/>
      <c r="E24" s="51"/>
      <c r="F24" s="51"/>
      <c r="G24" s="51"/>
      <c r="H24" s="51"/>
      <c r="I24" s="52"/>
      <c r="J24" s="50"/>
      <c r="K24" s="39"/>
      <c r="L24" s="2"/>
    </row>
    <row r="25" spans="1:14" ht="22.5" customHeight="1" x14ac:dyDescent="0.25">
      <c r="A25" s="48"/>
      <c r="B25" s="49"/>
      <c r="C25" s="50"/>
      <c r="D25" s="51"/>
      <c r="E25" s="51"/>
      <c r="F25" s="51"/>
      <c r="G25" s="51"/>
      <c r="H25" s="51"/>
      <c r="I25" s="52"/>
      <c r="J25" s="50"/>
      <c r="K25" s="39"/>
      <c r="L25" s="2"/>
    </row>
    <row r="26" spans="1:14" ht="22.5" customHeight="1" x14ac:dyDescent="0.25">
      <c r="A26" s="53">
        <v>2</v>
      </c>
      <c r="B26" s="53"/>
      <c r="C26" s="53"/>
      <c r="D26" s="53"/>
      <c r="E26" s="53"/>
      <c r="F26" s="53"/>
      <c r="G26" s="53"/>
      <c r="H26" s="53"/>
      <c r="I26" s="53"/>
      <c r="J26" s="53"/>
      <c r="K26" s="39"/>
      <c r="L26" s="2"/>
    </row>
    <row r="27" spans="1:14" ht="22.5" customHeight="1" x14ac:dyDescent="0.25">
      <c r="A27" s="54"/>
      <c r="B27" s="54"/>
      <c r="C27" s="54"/>
      <c r="D27" s="54"/>
      <c r="E27" s="54"/>
      <c r="F27" s="54"/>
      <c r="G27" s="54"/>
      <c r="H27" s="54"/>
      <c r="I27" s="54"/>
      <c r="J27" s="54"/>
      <c r="L27" s="2"/>
    </row>
    <row r="28" spans="1:14" ht="45.9" customHeight="1" x14ac:dyDescent="0.25">
      <c r="A28" s="10" t="s">
        <v>0</v>
      </c>
      <c r="B28" s="10" t="s">
        <v>6</v>
      </c>
      <c r="C28" s="55" t="s">
        <v>1</v>
      </c>
      <c r="D28" s="55" t="s">
        <v>2</v>
      </c>
      <c r="E28" s="55" t="s">
        <v>26</v>
      </c>
      <c r="F28" s="7" t="s">
        <v>3</v>
      </c>
      <c r="G28" s="8"/>
      <c r="H28" s="9" t="s">
        <v>31</v>
      </c>
      <c r="I28" s="10" t="s">
        <v>4</v>
      </c>
      <c r="J28" s="9" t="s">
        <v>5</v>
      </c>
      <c r="L28" s="2"/>
    </row>
    <row r="29" spans="1:14" ht="126" x14ac:dyDescent="0.25">
      <c r="A29" s="32">
        <v>13</v>
      </c>
      <c r="B29" s="33" t="s">
        <v>14</v>
      </c>
      <c r="C29" s="34" t="s">
        <v>32</v>
      </c>
      <c r="D29" s="35">
        <v>78000</v>
      </c>
      <c r="E29" s="35">
        <v>120913.44</v>
      </c>
      <c r="F29" s="36">
        <v>52408.89</v>
      </c>
      <c r="G29" s="36">
        <v>68504.55</v>
      </c>
      <c r="H29" s="36">
        <f>E29-F29-G29</f>
        <v>0</v>
      </c>
      <c r="I29" s="56">
        <f t="shared" si="1"/>
        <v>100</v>
      </c>
      <c r="J29" s="44" t="s">
        <v>35</v>
      </c>
      <c r="K29" s="39"/>
      <c r="L29" s="40"/>
      <c r="M29" s="3"/>
      <c r="N29" s="3"/>
    </row>
    <row r="30" spans="1:14" s="62" customFormat="1" ht="22.5" customHeight="1" x14ac:dyDescent="0.25">
      <c r="A30" s="57"/>
      <c r="B30" s="45" t="s">
        <v>27</v>
      </c>
      <c r="C30" s="28"/>
      <c r="D30" s="58">
        <f>D21+D29</f>
        <v>3538500</v>
      </c>
      <c r="E30" s="58">
        <f t="shared" ref="E30:H30" si="3">E21+E29</f>
        <v>3538500</v>
      </c>
      <c r="F30" s="58">
        <f t="shared" si="3"/>
        <v>612024.89</v>
      </c>
      <c r="G30" s="58">
        <f t="shared" si="3"/>
        <v>979285.55</v>
      </c>
      <c r="H30" s="58">
        <f t="shared" si="3"/>
        <v>1947189.56</v>
      </c>
      <c r="I30" s="30">
        <f t="shared" si="1"/>
        <v>44.971327963826482</v>
      </c>
      <c r="J30" s="59"/>
      <c r="K30" s="39"/>
      <c r="L30" s="60"/>
      <c r="M30" s="61"/>
      <c r="N30" s="61"/>
    </row>
    <row r="31" spans="1:14" ht="22.5" customHeight="1" x14ac:dyDescent="0.25">
      <c r="A31" s="21" t="s">
        <v>22</v>
      </c>
      <c r="B31" s="63"/>
      <c r="C31" s="21" t="s">
        <v>32</v>
      </c>
      <c r="D31" s="64">
        <v>103600</v>
      </c>
      <c r="E31" s="64">
        <v>103600</v>
      </c>
      <c r="F31" s="65">
        <v>25950</v>
      </c>
      <c r="G31" s="64">
        <v>69200</v>
      </c>
      <c r="H31" s="64">
        <f>E31-F31-G31</f>
        <v>8450</v>
      </c>
      <c r="I31" s="24">
        <f t="shared" si="1"/>
        <v>91.843629343629345</v>
      </c>
      <c r="J31" s="25" t="s">
        <v>21</v>
      </c>
      <c r="K31" s="39"/>
    </row>
    <row r="32" spans="1:14" ht="63" x14ac:dyDescent="0.25">
      <c r="A32" s="66" t="s">
        <v>29</v>
      </c>
      <c r="B32" s="67"/>
      <c r="C32" s="21" t="s">
        <v>42</v>
      </c>
      <c r="D32" s="64">
        <v>78000</v>
      </c>
      <c r="E32" s="64">
        <v>78000</v>
      </c>
      <c r="F32" s="65">
        <v>0</v>
      </c>
      <c r="G32" s="64">
        <v>0</v>
      </c>
      <c r="H32" s="64">
        <f>E32-F32-G32</f>
        <v>78000</v>
      </c>
      <c r="I32" s="24">
        <f t="shared" si="1"/>
        <v>0</v>
      </c>
      <c r="J32" s="63" t="s">
        <v>36</v>
      </c>
      <c r="K32" s="39"/>
    </row>
    <row r="33" spans="1:11" ht="84" x14ac:dyDescent="0.25">
      <c r="A33" s="23" t="s">
        <v>23</v>
      </c>
      <c r="B33" s="68"/>
      <c r="C33" s="21" t="s">
        <v>42</v>
      </c>
      <c r="D33" s="64">
        <v>4670</v>
      </c>
      <c r="E33" s="64">
        <v>4670</v>
      </c>
      <c r="F33" s="65">
        <v>0</v>
      </c>
      <c r="G33" s="64">
        <v>1140</v>
      </c>
      <c r="H33" s="64">
        <f>E33-F33-G33</f>
        <v>3530</v>
      </c>
      <c r="I33" s="24">
        <f t="shared" si="1"/>
        <v>24.411134903640257</v>
      </c>
      <c r="J33" s="63" t="s">
        <v>37</v>
      </c>
      <c r="K33" s="39"/>
    </row>
    <row r="34" spans="1:11" ht="22.5" customHeight="1" x14ac:dyDescent="0.25"/>
    <row r="35" spans="1:11" s="3" customFormat="1" ht="22.5" customHeight="1" x14ac:dyDescent="0.25"/>
    <row r="36" spans="1:11" ht="31.5" customHeight="1" x14ac:dyDescent="0.25">
      <c r="D36" s="69"/>
      <c r="E36" s="69"/>
      <c r="G36" s="39"/>
      <c r="H36" s="39"/>
    </row>
    <row r="37" spans="1:11" ht="21" customHeight="1" x14ac:dyDescent="0.25">
      <c r="D37" s="69"/>
      <c r="E37" s="69"/>
    </row>
    <row r="38" spans="1:11" x14ac:dyDescent="0.25">
      <c r="D38" s="69"/>
      <c r="E38" s="69"/>
    </row>
    <row r="40" spans="1:11" ht="21" customHeight="1" x14ac:dyDescent="0.25"/>
    <row r="47" spans="1:11" ht="14.25" customHeight="1" x14ac:dyDescent="0.25"/>
    <row r="48" spans="1:11" ht="14.25" customHeight="1" x14ac:dyDescent="0.25"/>
    <row r="49" ht="14.25" customHeight="1" x14ac:dyDescent="0.25"/>
  </sheetData>
  <mergeCells count="7">
    <mergeCell ref="A32:B32"/>
    <mergeCell ref="A1:J1"/>
    <mergeCell ref="A2:J2"/>
    <mergeCell ref="A3:J3"/>
    <mergeCell ref="F5:G5"/>
    <mergeCell ref="A26:J26"/>
    <mergeCell ref="F28:G28"/>
  </mergeCells>
  <pageMargins left="0.39370078740157483" right="0.19685039370078741" top="0.19685039370078741" bottom="7.874015748031496E-2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สภ.ลับแล</vt:lpstr>
      <vt:lpstr>สภ.ลับแล!Print_Area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2026-07-13T04:56:20Z</cp:lastPrinted>
  <dcterms:created xsi:type="dcterms:W3CDTF">2024-01-10T07:59:11Z</dcterms:created>
  <dcterms:modified xsi:type="dcterms:W3CDTF">2026-07-22T03:30:35Z</dcterms:modified>
</cp:coreProperties>
</file>