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ebPressLablae2023\PoliceITA2025\ตัวอย่างแบบคำสั่งและเอกสารโอต่างๆ\Guideline 2568\O12 แผนการใช้จ่ายงบประมาณสถานีตำรวจประจำปี\เอกสารเผยแพร่\"/>
    </mc:Choice>
  </mc:AlternateContent>
  <xr:revisionPtr revIDLastSave="0" documentId="13_ncr:1_{84479460-2F63-4A81-8B70-C932DB8012A9}" xr6:coauthVersionLast="47" xr6:coauthVersionMax="47" xr10:uidLastSave="{00000000-0000-0000-0000-000000000000}"/>
  <bookViews>
    <workbookView xWindow="-108" yWindow="-108" windowWidth="23256" windowHeight="12576" firstSheet="1" activeTab="1" xr2:uid="{00000000-000D-0000-FFFF-FFFF00000000}"/>
  </bookViews>
  <sheets>
    <sheet name="Sheet1" sheetId="1" r:id="rId1"/>
    <sheet name="สภ.ลับแล" sheetId="2" r:id="rId2"/>
  </sheets>
  <definedNames>
    <definedName name="_xlnm.Print_Area" localSheetId="0">Sheet1!$A$1:$J$20</definedName>
    <definedName name="_xlnm.Print_Area" localSheetId="1">สภ.ลับแล!$A$1:$J$40</definedName>
    <definedName name="_xlnm.Print_Titles" localSheetId="0">Sheet1!$1:$3</definedName>
    <definedName name="_xlnm.Print_Titles" localSheetId="1">สภ.ลับแล!$1:$3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3" i="2" l="1"/>
  <c r="G20" i="2" l="1"/>
  <c r="G24" i="2" s="1"/>
  <c r="I22" i="2"/>
  <c r="G7" i="2" l="1"/>
  <c r="G6" i="2" s="1"/>
  <c r="I17" i="2" l="1"/>
  <c r="I21" i="2"/>
  <c r="I19" i="2"/>
  <c r="I18" i="2"/>
  <c r="I16" i="2"/>
  <c r="I15" i="2"/>
  <c r="I14" i="2"/>
  <c r="I13" i="2"/>
  <c r="I12" i="2"/>
  <c r="I11" i="2"/>
  <c r="I10" i="2"/>
  <c r="I9" i="2"/>
  <c r="E20" i="2" l="1"/>
  <c r="I8" i="2"/>
  <c r="E24" i="2" l="1"/>
  <c r="I24" i="2" s="1"/>
  <c r="I20" i="2"/>
  <c r="E7" i="2"/>
  <c r="E6" i="2" l="1"/>
  <c r="I6" i="2" s="1"/>
  <c r="I7" i="2"/>
</calcChain>
</file>

<file path=xl/sharedStrings.xml><?xml version="1.0" encoding="utf-8"?>
<sst xmlns="http://schemas.openxmlformats.org/spreadsheetml/2006/main" count="95" uniqueCount="44">
  <si>
    <t>ที่</t>
  </si>
  <si>
    <t>รวม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</si>
  <si>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</si>
  <si>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</si>
  <si>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</si>
  <si>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</si>
  <si>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</si>
  <si>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 xml:space="preserve">ประจำปีงบประมาณ พ.ศ. 2567 ไตรมาสที่............ </t>
  </si>
  <si>
    <t>รายงานผลการใช้จ่ายงบประมาณ สถานีตำรวจ………………………</t>
  </si>
  <si>
    <t>รายการ</t>
  </si>
  <si>
    <t>ค่า OT</t>
  </si>
  <si>
    <t>ค่าเบี้ยเลี้ยง ที่พัก พาหนะ</t>
  </si>
  <si>
    <t>ค่าซ่อมแซมยานพาหนะ</t>
  </si>
  <si>
    <t>ค่าจ้างเหมาบริการ ทำความสะอาด</t>
  </si>
  <si>
    <t>วัสดุสำนักงาน</t>
  </si>
  <si>
    <t>น้ำมันรถยนต์</t>
  </si>
  <si>
    <t>น้ำมันจักรยานยนต์</t>
  </si>
  <si>
    <t>วัสดุจราจร</t>
  </si>
  <si>
    <t>วัสดุอาหาร (ผู้ต้องหา)</t>
  </si>
  <si>
    <t>รวมตอบแทนใช้สอย และวัสดุ</t>
  </si>
  <si>
    <t>ค่าสาธารณูปโภค</t>
  </si>
  <si>
    <t>อื่น ๆ</t>
  </si>
  <si>
    <r>
      <t>โครงการ</t>
    </r>
    <r>
      <rPr>
        <sz val="14"/>
        <rFont val="TH SarabunPSK"/>
        <family val="2"/>
      </rPr>
      <t>.......(ระบุชื่อโครงการ).........</t>
    </r>
  </si>
  <si>
    <r>
      <t>กิจกรรม</t>
    </r>
    <r>
      <rPr>
        <sz val="14"/>
        <rFont val="TH SarabunPSK"/>
        <family val="2"/>
      </rPr>
      <t>.......(ระบุชื่อกิจกรรม).........</t>
    </r>
  </si>
  <si>
    <t xml:space="preserve"> ข้อมูล ณ วันที่ 20 กุมภาพันธ์ พ.ศ. 2567</t>
  </si>
  <si>
    <t>โครงการการบังคับใช้กฎหมาย อำนวยความยุติธรรม และบริการประชาชน</t>
  </si>
  <si>
    <t>กิจกรรม การบังคับใช้กฎหมายและบริการประชาชน</t>
  </si>
  <si>
    <t>ค่าตอบแทนพยาน</t>
  </si>
  <si>
    <t>ค่าตอบแทนนักจิตวิทยา            หรือนักสังคมสงเคราะห์</t>
  </si>
  <si>
    <t>ค่าตอบแทนเจ้าพนักงานชันสูตรพลิกศพ</t>
  </si>
  <si>
    <t>ค่าใช้จ่ายในการส่งหมายเรียกพยาน</t>
  </si>
  <si>
    <t>น้ำมันเชื้อเพลิง</t>
  </si>
  <si>
    <t>อื่น ๆ (ชมส.)</t>
  </si>
  <si>
    <t>อื่น ๆ (ค่าประชุม กต.ตร.)</t>
  </si>
  <si>
    <t xml:space="preserve"> ข้อมูล ณ วันที่ 31 มีนาคม พ.ศ. 2568</t>
  </si>
  <si>
    <t>บรรลุเป้าหมาย</t>
  </si>
  <si>
    <t>ไม่มีปัญหา/อุปสรรค</t>
  </si>
  <si>
    <t>รายงานผลการใช้จ่ายงบประมาณ สถานีตำรวจภูธรลับแล</t>
  </si>
  <si>
    <t xml:space="preserve">หมายเหตุ  : </t>
  </si>
  <si>
    <t>1. ลำดับที่ 3, 8 - 14 สามารถถั่วจ่ายกันได้ทุกรายการ และสามารถนำไปจ่ายเป็นค่าสาธารณูปโภคได้</t>
  </si>
  <si>
    <t>2. ลำดับที่ 16 ค่าสาธารณูปโภคได้ไม่สามารถนำไปจ่ายเป็นค่าอื่นได้</t>
  </si>
  <si>
    <t>3. ลำดับที่ (4-7) ค่าตอบแทนพยาน  ค่าตอบแทนนักจิตวิทยาหรือนักสังคมสงเคราะห์ ค่าตอบแทนเจ้าพนักงานชันสูตรพลิกศพและค่าใช้จ่ายในการส่งหมายเรียกพยาน สามารถถั่วจ่ายได้ทุกรายการ</t>
  </si>
  <si>
    <t>4. ลำดับที่ 17 - 18 ไม่สามารถนำไปจ่ายเป็นค่าอื่นได้ และไม่สามารถนำค่าอื่นมาจ่ายได้</t>
  </si>
  <si>
    <t>ประจำปีงบประมาณ พ.ศ. 2568 ไตรมาสที่ 1 - 2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</si>
</sst>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#,##0.00_ ;[Red]\-#,##0.00\ "/>
  </numFmts>
  <fonts count="24">
    <font>
      <sz val="11"/>
      <color theme="1"/>
      <name val="Tahoma"/>
      <family val="2"/>
      <charset val="222"/>
      <scheme val="minor"/>
    </font>
    <font>
      <sz val="11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rgb="FFFF0000"/>
      <name val="TH SarabunPSK"/>
      <family val="2"/>
    </font>
    <font>
      <sz val="16"/>
      <color theme="1"/>
      <name val="Tahoma"/>
      <family val="2"/>
      <charset val="222"/>
      <scheme val="minor"/>
    </font>
    <font>
      <b/>
      <sz val="18"/>
      <color theme="1"/>
      <name val="TH SarabunPSK"/>
      <family val="2"/>
    </font>
    <font>
      <b/>
      <sz val="18"/>
      <color rgb="FFFF0000"/>
      <name val="TH SarabunPSK"/>
      <family val="2"/>
    </font>
    <font>
      <b/>
      <sz val="16"/>
      <color theme="0"/>
      <name val="TH SarabunPSK"/>
      <family val="2"/>
    </font>
    <font>
      <sz val="16"/>
      <name val="TH SarabunPSK"/>
      <family val="2"/>
    </font>
    <font>
      <sz val="14"/>
      <name val="TH SarabunPSK"/>
      <family val="2"/>
    </font>
    <font>
      <sz val="11"/>
      <color theme="1"/>
      <name val="Tahoma"/>
      <family val="2"/>
      <charset val="222"/>
      <scheme val="minor"/>
    </font>
    <font>
      <sz val="11"/>
      <color theme="1"/>
      <name val="TH Sarabun New"/>
      <family val="2"/>
    </font>
    <font>
      <b/>
      <sz val="18"/>
      <color theme="1"/>
      <name val="Angsana New"/>
      <family val="1"/>
    </font>
    <font>
      <sz val="11"/>
      <color theme="1"/>
      <name val="Angsana New"/>
      <family val="1"/>
    </font>
    <font>
      <b/>
      <sz val="18"/>
      <color rgb="FFFF0000"/>
      <name val="Angsana New"/>
      <family val="1"/>
    </font>
    <font>
      <b/>
      <sz val="16"/>
      <color theme="0"/>
      <name val="Angsana New"/>
      <family val="1"/>
    </font>
    <font>
      <sz val="16"/>
      <color theme="1"/>
      <name val="Angsana New"/>
      <family val="1"/>
    </font>
    <font>
      <sz val="16"/>
      <name val="Angsana New"/>
      <family val="1"/>
    </font>
    <font>
      <b/>
      <sz val="16"/>
      <color theme="1"/>
      <name val="Angsana New"/>
      <family val="1"/>
    </font>
    <font>
      <b/>
      <sz val="14"/>
      <color theme="1"/>
      <name val="Angsana New"/>
      <family val="1"/>
    </font>
    <font>
      <sz val="14"/>
      <color theme="1"/>
      <name val="Angsana New"/>
      <family val="1"/>
    </font>
    <font>
      <sz val="8"/>
      <color theme="1"/>
      <name val="Angsana New"/>
      <family val="1"/>
    </font>
    <font>
      <sz val="14"/>
      <name val="Angsana New"/>
      <family val="1"/>
    </font>
  </fonts>
  <fills count="3">
    <fill>
      <patternFill patternType="none"/>
    </fill>
    <fill>
      <patternFill patternType="gray125"/>
    </fill>
    <fill>
      <patternFill patternType="solid">
        <fgColor theme="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79">
    <xf numFmtId="0" fontId="0" fillId="0" borderId="0" xfId="0"/>
    <xf numFmtId="0" fontId="2" fillId="0" borderId="1" xfId="0" applyFont="1" applyBorder="1"/>
    <xf numFmtId="0" fontId="3" fillId="0" borderId="1" xfId="0" applyFont="1" applyBorder="1" applyAlignment="1">
      <alignment horizontal="center" vertical="center"/>
    </xf>
    <xf numFmtId="0" fontId="0" fillId="0" borderId="1" xfId="0" applyBorder="1"/>
    <xf numFmtId="0" fontId="2" fillId="0" borderId="9" xfId="0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vertical="top"/>
    </xf>
    <xf numFmtId="0" fontId="2" fillId="0" borderId="1" xfId="0" applyFont="1" applyBorder="1" applyAlignment="1">
      <alignment horizontal="center" vertical="top"/>
    </xf>
    <xf numFmtId="0" fontId="2" fillId="0" borderId="9" xfId="0" quotePrefix="1" applyFont="1" applyBorder="1" applyAlignment="1">
      <alignment horizontal="center" vertical="center"/>
    </xf>
    <xf numFmtId="0" fontId="5" fillId="0" borderId="0" xfId="0" applyFont="1"/>
    <xf numFmtId="0" fontId="0" fillId="0" borderId="10" xfId="0" applyBorder="1" applyAlignment="1">
      <alignment horizontal="center"/>
    </xf>
    <xf numFmtId="0" fontId="0" fillId="0" borderId="9" xfId="0" applyBorder="1" applyAlignment="1">
      <alignment horizontal="center"/>
    </xf>
    <xf numFmtId="0" fontId="9" fillId="0" borderId="1" xfId="0" applyFont="1" applyBorder="1"/>
    <xf numFmtId="0" fontId="12" fillId="0" borderId="0" xfId="0" applyFont="1"/>
    <xf numFmtId="0" fontId="14" fillId="0" borderId="0" xfId="0" applyFont="1"/>
    <xf numFmtId="0" fontId="1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wrapText="1"/>
    </xf>
    <xf numFmtId="43" fontId="17" fillId="0" borderId="1" xfId="1" applyFont="1" applyBorder="1" applyAlignment="1">
      <alignment horizontal="right"/>
    </xf>
    <xf numFmtId="0" fontId="17" fillId="0" borderId="9" xfId="0" applyFont="1" applyBorder="1"/>
    <xf numFmtId="0" fontId="17" fillId="0" borderId="1" xfId="0" applyFont="1" applyBorder="1"/>
    <xf numFmtId="0" fontId="17" fillId="0" borderId="1" xfId="0" applyFont="1" applyBorder="1" applyAlignment="1">
      <alignment horizontal="left" wrapText="1"/>
    </xf>
    <xf numFmtId="0" fontId="17" fillId="0" borderId="1" xfId="0" applyFont="1" applyBorder="1" applyAlignment="1">
      <alignment wrapText="1"/>
    </xf>
    <xf numFmtId="0" fontId="17" fillId="0" borderId="1" xfId="0" applyFont="1" applyBorder="1" applyAlignment="1">
      <alignment vertical="top"/>
    </xf>
    <xf numFmtId="0" fontId="19" fillId="0" borderId="1" xfId="0" applyFont="1" applyBorder="1"/>
    <xf numFmtId="43" fontId="19" fillId="0" borderId="1" xfId="1" applyFont="1" applyBorder="1" applyAlignment="1">
      <alignment horizontal="right"/>
    </xf>
    <xf numFmtId="0" fontId="19" fillId="0" borderId="1" xfId="0" applyFont="1" applyBorder="1" applyAlignment="1">
      <alignment horizontal="center" vertical="center"/>
    </xf>
    <xf numFmtId="0" fontId="14" fillId="0" borderId="1" xfId="0" applyFont="1" applyBorder="1"/>
    <xf numFmtId="0" fontId="20" fillId="0" borderId="0" xfId="0" applyFont="1"/>
    <xf numFmtId="0" fontId="21" fillId="0" borderId="0" xfId="0" applyFont="1"/>
    <xf numFmtId="187" fontId="19" fillId="0" borderId="0" xfId="1" applyNumberFormat="1" applyFont="1" applyFill="1" applyBorder="1" applyAlignment="1" applyProtection="1">
      <alignment horizontal="right" vertical="center" shrinkToFit="1"/>
    </xf>
    <xf numFmtId="43" fontId="22" fillId="0" borderId="0" xfId="0" applyNumberFormat="1" applyFont="1"/>
    <xf numFmtId="43" fontId="23" fillId="0" borderId="0" xfId="1" applyFont="1" applyBorder="1" applyAlignment="1">
      <alignment vertical="center" wrapText="1"/>
    </xf>
    <xf numFmtId="43" fontId="14" fillId="0" borderId="0" xfId="0" applyNumberFormat="1" applyFont="1"/>
    <xf numFmtId="0" fontId="17" fillId="0" borderId="0" xfId="0" applyFont="1"/>
    <xf numFmtId="0" fontId="2" fillId="0" borderId="1" xfId="0" applyFont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4" fillId="0" borderId="10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left" vertical="top" wrapText="1"/>
    </xf>
    <xf numFmtId="0" fontId="0" fillId="0" borderId="10" xfId="0" applyBorder="1" applyAlignment="1">
      <alignment horizontal="center"/>
    </xf>
    <xf numFmtId="0" fontId="0" fillId="0" borderId="9" xfId="0" applyBorder="1" applyAlignment="1">
      <alignment horizontal="center"/>
    </xf>
    <xf numFmtId="3" fontId="4" fillId="0" borderId="10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/>
    </xf>
    <xf numFmtId="0" fontId="19" fillId="0" borderId="9" xfId="0" applyFont="1" applyBorder="1" applyAlignment="1">
      <alignment horizontal="center"/>
    </xf>
    <xf numFmtId="43" fontId="19" fillId="0" borderId="10" xfId="1" applyFont="1" applyBorder="1" applyAlignment="1">
      <alignment horizontal="right"/>
    </xf>
    <xf numFmtId="43" fontId="19" fillId="0" borderId="9" xfId="1" applyFont="1" applyBorder="1" applyAlignment="1">
      <alignment horizontal="right"/>
    </xf>
    <xf numFmtId="0" fontId="17" fillId="0" borderId="10" xfId="0" applyFont="1" applyBorder="1" applyAlignment="1">
      <alignment horizontal="center"/>
    </xf>
    <xf numFmtId="0" fontId="17" fillId="0" borderId="9" xfId="0" applyFont="1" applyBorder="1" applyAlignment="1">
      <alignment horizontal="center"/>
    </xf>
    <xf numFmtId="43" fontId="17" fillId="0" borderId="1" xfId="1" applyFont="1" applyBorder="1" applyAlignment="1">
      <alignment horizontal="right"/>
    </xf>
    <xf numFmtId="0" fontId="17" fillId="0" borderId="10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43" fontId="17" fillId="0" borderId="1" xfId="0" applyNumberFormat="1" applyFont="1" applyBorder="1" applyAlignment="1">
      <alignment horizontal="right"/>
    </xf>
    <xf numFmtId="0" fontId="17" fillId="0" borderId="1" xfId="0" applyFont="1" applyBorder="1" applyAlignment="1">
      <alignment horizontal="right"/>
    </xf>
    <xf numFmtId="0" fontId="13" fillId="0" borderId="0" xfId="0" applyFont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6" fillId="2" borderId="8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/>
    </xf>
    <xf numFmtId="0" fontId="16" fillId="2" borderId="6" xfId="0" applyFont="1" applyFill="1" applyBorder="1" applyAlignment="1">
      <alignment horizontal="center" vertical="center"/>
    </xf>
    <xf numFmtId="0" fontId="16" fillId="2" borderId="7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0" fontId="16" fillId="2" borderId="6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147951</xdr:colOff>
      <xdr:row>29</xdr:row>
      <xdr:rowOff>213360</xdr:rowOff>
    </xdr:from>
    <xdr:to>
      <xdr:col>7</xdr:col>
      <xdr:colOff>306705</xdr:colOff>
      <xdr:row>37</xdr:row>
      <xdr:rowOff>170497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CF687FED-CCC4-24A2-3F95-B24F46585D13}"/>
            </a:ext>
          </a:extLst>
        </xdr:cNvPr>
        <xdr:cNvSpPr txBox="1"/>
      </xdr:nvSpPr>
      <xdr:spPr>
        <a:xfrm>
          <a:off x="4407531" y="10119360"/>
          <a:ext cx="2376174" cy="203739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>
              <a:latin typeface="Angsana New" panose="02020603050405020304" pitchFamily="18" charset="-34"/>
              <a:cs typeface="Angsana New" panose="02020603050405020304" pitchFamily="18" charset="-34"/>
            </a:rPr>
            <a:t>ตรวจแล้วถูกต้อง</a:t>
          </a:r>
        </a:p>
        <a:p>
          <a:pPr algn="ctr"/>
          <a:endParaRPr lang="th-TH" sz="1600">
            <a:latin typeface="Angsana New" panose="02020603050405020304" pitchFamily="18" charset="-34"/>
            <a:cs typeface="Angsana New" panose="02020603050405020304" pitchFamily="18" charset="-34"/>
          </a:endParaRPr>
        </a:p>
        <a:p>
          <a:pPr algn="l"/>
          <a:r>
            <a:rPr lang="th-TH" sz="1600">
              <a:latin typeface="Angsana New" panose="02020603050405020304" pitchFamily="18" charset="-34"/>
              <a:cs typeface="Angsana New" panose="02020603050405020304" pitchFamily="18" charset="-34"/>
            </a:rPr>
            <a:t>พ.ต.อ.</a:t>
          </a:r>
        </a:p>
        <a:p>
          <a:pPr algn="ctr"/>
          <a:r>
            <a:rPr lang="th-TH" sz="1600">
              <a:latin typeface="Angsana New" panose="02020603050405020304" pitchFamily="18" charset="-34"/>
              <a:cs typeface="Angsana New" panose="02020603050405020304" pitchFamily="18" charset="-34"/>
            </a:rPr>
            <a:t>(เจริญ  แดงเรือง</a:t>
          </a:r>
          <a:r>
            <a:rPr lang="th-TH" sz="1600" baseline="0">
              <a:latin typeface="Angsana New" panose="02020603050405020304" pitchFamily="18" charset="-34"/>
              <a:cs typeface="Angsana New" panose="02020603050405020304" pitchFamily="18" charset="-34"/>
            </a:rPr>
            <a:t>)</a:t>
          </a:r>
        </a:p>
        <a:p>
          <a:pPr algn="ctr"/>
          <a:r>
            <a:rPr lang="th-TH" sz="1600" baseline="0">
              <a:latin typeface="Angsana New" panose="02020603050405020304" pitchFamily="18" charset="-34"/>
              <a:cs typeface="Angsana New" panose="02020603050405020304" pitchFamily="18" charset="-34"/>
            </a:rPr>
            <a:t>ผกก.สภ.ลับแล</a:t>
          </a:r>
          <a:endParaRPr lang="th-TH" sz="1600">
            <a:latin typeface="Angsana New" panose="02020603050405020304" pitchFamily="18" charset="-34"/>
            <a:cs typeface="Angsana New" panose="02020603050405020304" pitchFamily="18" charset="-34"/>
          </a:endParaRPr>
        </a:p>
      </xdr:txBody>
    </xdr:sp>
    <xdr:clientData/>
  </xdr:twoCellAnchor>
  <xdr:twoCellAnchor editAs="oneCell">
    <xdr:from>
      <xdr:col>4</xdr:col>
      <xdr:colOff>883920</xdr:colOff>
      <xdr:row>30</xdr:row>
      <xdr:rowOff>137160</xdr:rowOff>
    </xdr:from>
    <xdr:to>
      <xdr:col>6</xdr:col>
      <xdr:colOff>0</xdr:colOff>
      <xdr:row>32</xdr:row>
      <xdr:rowOff>358140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F87929D2-731A-D0FA-6AC9-F899EC2933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0" y="10325100"/>
          <a:ext cx="708660" cy="7086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5"/>
  <sheetViews>
    <sheetView zoomScale="120" zoomScaleNormal="120" workbookViewId="0">
      <selection activeCell="C6" sqref="C6:D6"/>
    </sheetView>
  </sheetViews>
  <sheetFormatPr defaultRowHeight="13.8"/>
  <cols>
    <col min="1" max="1" width="5.8984375" customWidth="1"/>
    <col min="2" max="2" width="27.09765625" customWidth="1"/>
    <col min="3" max="3" width="13.69921875" customWidth="1"/>
    <col min="4" max="4" width="9.19921875" customWidth="1"/>
    <col min="5" max="5" width="11.69921875" customWidth="1"/>
    <col min="6" max="6" width="9.19921875" customWidth="1"/>
    <col min="7" max="7" width="8.19921875" customWidth="1"/>
    <col min="8" max="8" width="8.5" customWidth="1"/>
    <col min="9" max="9" width="12.3984375" customWidth="1"/>
    <col min="10" max="10" width="19.3984375" customWidth="1"/>
  </cols>
  <sheetData>
    <row r="1" spans="1:10" ht="23.25" customHeight="1">
      <c r="A1" s="35" t="s">
        <v>8</v>
      </c>
      <c r="B1" s="35"/>
      <c r="C1" s="35"/>
      <c r="D1" s="35"/>
      <c r="E1" s="35"/>
      <c r="F1" s="35"/>
      <c r="G1" s="35"/>
      <c r="H1" s="35"/>
      <c r="I1" s="35"/>
      <c r="J1" s="35"/>
    </row>
    <row r="2" spans="1:10" ht="23.25" customHeight="1">
      <c r="A2" s="35" t="s">
        <v>7</v>
      </c>
      <c r="B2" s="35"/>
      <c r="C2" s="35"/>
      <c r="D2" s="35"/>
      <c r="E2" s="35"/>
      <c r="F2" s="35"/>
      <c r="G2" s="35"/>
      <c r="H2" s="35"/>
      <c r="I2" s="35"/>
      <c r="J2" s="35"/>
    </row>
    <row r="3" spans="1:10" ht="24.75" customHeight="1">
      <c r="A3" s="36" t="s">
        <v>24</v>
      </c>
      <c r="B3" s="36"/>
      <c r="C3" s="36"/>
      <c r="D3" s="36"/>
      <c r="E3" s="36"/>
      <c r="F3" s="36"/>
      <c r="G3" s="36"/>
      <c r="H3" s="36"/>
      <c r="I3" s="36"/>
      <c r="J3" s="36"/>
    </row>
    <row r="4" spans="1:10" ht="23.25" customHeight="1">
      <c r="A4" s="40" t="s">
        <v>0</v>
      </c>
      <c r="B4" s="40" t="s">
        <v>9</v>
      </c>
      <c r="C4" s="42" t="s">
        <v>2</v>
      </c>
      <c r="D4" s="43"/>
      <c r="E4" s="42" t="s">
        <v>3</v>
      </c>
      <c r="F4" s="43"/>
      <c r="G4" s="42" t="s">
        <v>4</v>
      </c>
      <c r="H4" s="43"/>
      <c r="I4" s="39" t="s">
        <v>5</v>
      </c>
      <c r="J4" s="37" t="s">
        <v>6</v>
      </c>
    </row>
    <row r="5" spans="1:10" ht="21" customHeight="1">
      <c r="A5" s="41"/>
      <c r="B5" s="41"/>
      <c r="C5" s="44"/>
      <c r="D5" s="45"/>
      <c r="E5" s="44"/>
      <c r="F5" s="45"/>
      <c r="G5" s="44"/>
      <c r="H5" s="45"/>
      <c r="I5" s="39"/>
      <c r="J5" s="38"/>
    </row>
    <row r="6" spans="1:10" ht="21">
      <c r="A6" s="5">
        <v>1</v>
      </c>
      <c r="B6" s="12" t="s">
        <v>22</v>
      </c>
      <c r="C6" s="46"/>
      <c r="D6" s="47"/>
      <c r="E6" s="34"/>
      <c r="F6" s="34"/>
      <c r="G6" s="34"/>
      <c r="H6" s="34"/>
      <c r="I6" s="1"/>
      <c r="J6" s="4"/>
    </row>
    <row r="7" spans="1:10" ht="21">
      <c r="A7" s="5">
        <v>2</v>
      </c>
      <c r="B7" s="12" t="s">
        <v>23</v>
      </c>
      <c r="C7" s="48"/>
      <c r="D7" s="48"/>
      <c r="E7" s="34"/>
      <c r="F7" s="34"/>
      <c r="G7" s="34"/>
      <c r="H7" s="34"/>
      <c r="I7" s="1"/>
      <c r="J7" s="4"/>
    </row>
    <row r="8" spans="1:10" ht="21">
      <c r="A8" s="5">
        <v>3</v>
      </c>
      <c r="B8" s="1" t="s">
        <v>10</v>
      </c>
      <c r="C8" s="48"/>
      <c r="D8" s="48"/>
      <c r="E8" s="34"/>
      <c r="F8" s="34"/>
      <c r="G8" s="34"/>
      <c r="H8" s="34"/>
      <c r="I8" s="1"/>
      <c r="J8" s="4"/>
    </row>
    <row r="9" spans="1:10" ht="21" customHeight="1">
      <c r="A9" s="5">
        <v>4</v>
      </c>
      <c r="B9" s="1" t="s">
        <v>11</v>
      </c>
      <c r="C9" s="48"/>
      <c r="D9" s="48"/>
      <c r="E9" s="34"/>
      <c r="F9" s="34"/>
      <c r="G9" s="34"/>
      <c r="H9" s="34"/>
      <c r="I9" s="1"/>
      <c r="J9" s="4"/>
    </row>
    <row r="10" spans="1:10" ht="21">
      <c r="A10" s="5">
        <v>5</v>
      </c>
      <c r="B10" s="1" t="s">
        <v>12</v>
      </c>
      <c r="C10" s="49"/>
      <c r="D10" s="50"/>
      <c r="E10" s="46"/>
      <c r="F10" s="47"/>
      <c r="G10" s="46"/>
      <c r="H10" s="47"/>
      <c r="I10" s="1"/>
      <c r="J10" s="4"/>
    </row>
    <row r="11" spans="1:10" ht="21">
      <c r="A11" s="5">
        <v>6</v>
      </c>
      <c r="B11" s="1" t="s">
        <v>13</v>
      </c>
      <c r="C11" s="49"/>
      <c r="D11" s="50"/>
      <c r="E11" s="46"/>
      <c r="F11" s="47"/>
      <c r="G11" s="46"/>
      <c r="H11" s="47"/>
      <c r="I11" s="1"/>
      <c r="J11" s="4"/>
    </row>
    <row r="12" spans="1:10" ht="21" customHeight="1">
      <c r="A12" s="5">
        <v>7</v>
      </c>
      <c r="B12" s="1" t="s">
        <v>14</v>
      </c>
      <c r="C12" s="49"/>
      <c r="D12" s="50"/>
      <c r="E12" s="46"/>
      <c r="F12" s="47"/>
      <c r="G12" s="46"/>
      <c r="H12" s="47"/>
      <c r="I12" s="1"/>
      <c r="J12" s="4"/>
    </row>
    <row r="13" spans="1:10" ht="21">
      <c r="A13" s="7">
        <v>8</v>
      </c>
      <c r="B13" s="6" t="s">
        <v>15</v>
      </c>
      <c r="C13" s="51"/>
      <c r="D13" s="52"/>
      <c r="E13" s="55"/>
      <c r="F13" s="56"/>
      <c r="G13" s="46"/>
      <c r="H13" s="47"/>
      <c r="I13" s="1"/>
      <c r="J13" s="4"/>
    </row>
    <row r="14" spans="1:10" ht="21" customHeight="1">
      <c r="A14" s="7">
        <v>9</v>
      </c>
      <c r="B14" s="6" t="s">
        <v>16</v>
      </c>
      <c r="C14" s="53"/>
      <c r="D14" s="54"/>
      <c r="E14" s="46"/>
      <c r="F14" s="47"/>
      <c r="G14" s="46"/>
      <c r="H14" s="47"/>
      <c r="I14" s="1"/>
      <c r="J14" s="8"/>
    </row>
    <row r="15" spans="1:10" ht="21">
      <c r="A15" s="5">
        <v>10</v>
      </c>
      <c r="B15" s="1" t="s">
        <v>17</v>
      </c>
      <c r="C15" s="49"/>
      <c r="D15" s="50"/>
      <c r="E15" s="46"/>
      <c r="F15" s="47"/>
      <c r="G15" s="46"/>
      <c r="H15" s="47"/>
      <c r="I15" s="1"/>
      <c r="J15" s="4"/>
    </row>
    <row r="16" spans="1:10" ht="21">
      <c r="A16" s="5">
        <v>11</v>
      </c>
      <c r="B16" s="1" t="s">
        <v>18</v>
      </c>
      <c r="C16" s="49"/>
      <c r="D16" s="50"/>
      <c r="E16" s="46"/>
      <c r="F16" s="47"/>
      <c r="G16" s="46"/>
      <c r="H16" s="47"/>
      <c r="I16" s="1"/>
      <c r="J16" s="4"/>
    </row>
    <row r="17" spans="1:10" ht="21">
      <c r="A17" s="5">
        <v>12</v>
      </c>
      <c r="B17" s="1" t="s">
        <v>19</v>
      </c>
      <c r="C17" s="48"/>
      <c r="D17" s="48"/>
      <c r="E17" s="34"/>
      <c r="F17" s="34"/>
      <c r="G17" s="34"/>
      <c r="H17" s="34"/>
      <c r="I17" s="1"/>
      <c r="J17" s="4"/>
    </row>
    <row r="18" spans="1:10" ht="21">
      <c r="A18" s="5">
        <v>13</v>
      </c>
      <c r="B18" s="1" t="s">
        <v>20</v>
      </c>
      <c r="C18" s="53"/>
      <c r="D18" s="54"/>
      <c r="E18" s="53"/>
      <c r="F18" s="54"/>
      <c r="G18" s="53"/>
      <c r="H18" s="54"/>
      <c r="I18" s="3"/>
      <c r="J18" s="3"/>
    </row>
    <row r="19" spans="1:10" ht="21">
      <c r="A19" s="5">
        <v>14</v>
      </c>
      <c r="B19" s="1" t="s">
        <v>21</v>
      </c>
      <c r="C19" s="10"/>
      <c r="D19" s="11"/>
      <c r="E19" s="10"/>
      <c r="F19" s="11"/>
      <c r="G19" s="10"/>
      <c r="H19" s="11"/>
      <c r="I19" s="3"/>
      <c r="J19" s="3"/>
    </row>
    <row r="20" spans="1:10" ht="21">
      <c r="A20" s="2" t="s">
        <v>1</v>
      </c>
      <c r="B20" s="3"/>
      <c r="C20" s="53"/>
      <c r="D20" s="54"/>
      <c r="E20" s="53"/>
      <c r="F20" s="54"/>
      <c r="G20" s="53"/>
      <c r="H20" s="54"/>
      <c r="I20" s="3"/>
      <c r="J20" s="3"/>
    </row>
    <row r="23" spans="1:10" ht="24" customHeight="1"/>
    <row r="24" spans="1:10" ht="22.5" customHeight="1"/>
    <row r="25" spans="1:10" ht="24.75" customHeight="1"/>
    <row r="26" spans="1:10" ht="14.25" customHeight="1"/>
    <row r="27" spans="1:10" ht="31.5" customHeight="1"/>
    <row r="28" spans="1:10" ht="21" customHeight="1"/>
    <row r="35" spans="1:10" s="9" customFormat="1" ht="20.25" customHeight="1">
      <c r="A35"/>
      <c r="B35"/>
      <c r="C35"/>
      <c r="D35"/>
      <c r="E35"/>
      <c r="F35"/>
      <c r="G35"/>
      <c r="H35"/>
      <c r="I35"/>
      <c r="J35"/>
    </row>
    <row r="36" spans="1:10" ht="21" customHeight="1"/>
    <row r="43" spans="1:10" ht="14.25" customHeight="1"/>
    <row r="44" spans="1:10" ht="14.25" customHeight="1"/>
    <row r="45" spans="1:10" ht="14.25" customHeight="1"/>
  </sheetData>
  <mergeCells count="52">
    <mergeCell ref="C18:D18"/>
    <mergeCell ref="C20:D20"/>
    <mergeCell ref="E18:F18"/>
    <mergeCell ref="E20:F20"/>
    <mergeCell ref="G18:H18"/>
    <mergeCell ref="G20:H20"/>
    <mergeCell ref="G13:H13"/>
    <mergeCell ref="G14:H14"/>
    <mergeCell ref="G15:H15"/>
    <mergeCell ref="E12:F12"/>
    <mergeCell ref="E13:F13"/>
    <mergeCell ref="E14:F14"/>
    <mergeCell ref="E15:F15"/>
    <mergeCell ref="E10:F10"/>
    <mergeCell ref="E11:F11"/>
    <mergeCell ref="G10:H10"/>
    <mergeCell ref="G11:H11"/>
    <mergeCell ref="G12:H12"/>
    <mergeCell ref="C11:D11"/>
    <mergeCell ref="C12:D12"/>
    <mergeCell ref="C13:D13"/>
    <mergeCell ref="C15:D15"/>
    <mergeCell ref="C14:D14"/>
    <mergeCell ref="G7:H7"/>
    <mergeCell ref="G8:H8"/>
    <mergeCell ref="G9:H9"/>
    <mergeCell ref="G17:H17"/>
    <mergeCell ref="C7:D7"/>
    <mergeCell ref="C8:D8"/>
    <mergeCell ref="C9:D9"/>
    <mergeCell ref="C17:D17"/>
    <mergeCell ref="E17:F17"/>
    <mergeCell ref="E7:F7"/>
    <mergeCell ref="E8:F8"/>
    <mergeCell ref="E9:F9"/>
    <mergeCell ref="C16:D16"/>
    <mergeCell ref="E16:F16"/>
    <mergeCell ref="G16:H16"/>
    <mergeCell ref="C10:D10"/>
    <mergeCell ref="E6:F6"/>
    <mergeCell ref="A1:J1"/>
    <mergeCell ref="A2:J2"/>
    <mergeCell ref="A3:J3"/>
    <mergeCell ref="J4:J5"/>
    <mergeCell ref="I4:I5"/>
    <mergeCell ref="A4:A5"/>
    <mergeCell ref="B4:B5"/>
    <mergeCell ref="G4:H5"/>
    <mergeCell ref="G6:H6"/>
    <mergeCell ref="E4:F5"/>
    <mergeCell ref="C4:D5"/>
    <mergeCell ref="C6:D6"/>
  </mergeCells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429D71-2F6F-4644-A10C-7730F80C4029}">
  <dimension ref="A1:J51"/>
  <sheetViews>
    <sheetView tabSelected="1" view="pageBreakPreview" zoomScaleNormal="100" zoomScaleSheetLayoutView="100" workbookViewId="0">
      <selection activeCell="C34" sqref="C34"/>
    </sheetView>
  </sheetViews>
  <sheetFormatPr defaultColWidth="9" defaultRowHeight="13.8"/>
  <cols>
    <col min="1" max="1" width="5.8984375" style="13" customWidth="1"/>
    <col min="2" max="2" width="27.09765625" style="13" customWidth="1"/>
    <col min="3" max="3" width="13.69921875" style="13" customWidth="1"/>
    <col min="4" max="4" width="9.19921875" style="13" customWidth="1"/>
    <col min="5" max="5" width="11.69921875" style="13" customWidth="1"/>
    <col min="6" max="6" width="9.19921875" style="13" customWidth="1"/>
    <col min="7" max="7" width="8.19921875" style="13" customWidth="1"/>
    <col min="8" max="8" width="8.5" style="13" customWidth="1"/>
    <col min="9" max="9" width="12.3984375" style="13" customWidth="1"/>
    <col min="10" max="10" width="19.3984375" style="13" customWidth="1"/>
    <col min="11" max="16384" width="9" style="13"/>
  </cols>
  <sheetData>
    <row r="1" spans="1:10" s="14" customFormat="1" ht="23.25" customHeight="1">
      <c r="A1" s="68" t="s">
        <v>37</v>
      </c>
      <c r="B1" s="68"/>
      <c r="C1" s="68"/>
      <c r="D1" s="68"/>
      <c r="E1" s="68"/>
      <c r="F1" s="68"/>
      <c r="G1" s="68"/>
      <c r="H1" s="68"/>
      <c r="I1" s="68"/>
      <c r="J1" s="68"/>
    </row>
    <row r="2" spans="1:10" s="14" customFormat="1" ht="23.25" customHeight="1">
      <c r="A2" s="68" t="s">
        <v>43</v>
      </c>
      <c r="B2" s="68"/>
      <c r="C2" s="68"/>
      <c r="D2" s="68"/>
      <c r="E2" s="68"/>
      <c r="F2" s="68"/>
      <c r="G2" s="68"/>
      <c r="H2" s="68"/>
      <c r="I2" s="68"/>
      <c r="J2" s="68"/>
    </row>
    <row r="3" spans="1:10" s="14" customFormat="1" ht="24.75" customHeight="1">
      <c r="A3" s="69" t="s">
        <v>34</v>
      </c>
      <c r="B3" s="69"/>
      <c r="C3" s="69"/>
      <c r="D3" s="69"/>
      <c r="E3" s="69"/>
      <c r="F3" s="69"/>
      <c r="G3" s="69"/>
      <c r="H3" s="69"/>
      <c r="I3" s="69"/>
      <c r="J3" s="69"/>
    </row>
    <row r="4" spans="1:10" s="14" customFormat="1" ht="23.25" customHeight="1">
      <c r="A4" s="70" t="s">
        <v>0</v>
      </c>
      <c r="B4" s="70" t="s">
        <v>9</v>
      </c>
      <c r="C4" s="72" t="s">
        <v>2</v>
      </c>
      <c r="D4" s="73"/>
      <c r="E4" s="72" t="s">
        <v>3</v>
      </c>
      <c r="F4" s="73"/>
      <c r="G4" s="72" t="s">
        <v>4</v>
      </c>
      <c r="H4" s="73"/>
      <c r="I4" s="76" t="s">
        <v>5</v>
      </c>
      <c r="J4" s="77" t="s">
        <v>6</v>
      </c>
    </row>
    <row r="5" spans="1:10" s="14" customFormat="1" ht="21" customHeight="1">
      <c r="A5" s="71"/>
      <c r="B5" s="71"/>
      <c r="C5" s="74"/>
      <c r="D5" s="75"/>
      <c r="E5" s="74"/>
      <c r="F5" s="75"/>
      <c r="G5" s="74"/>
      <c r="H5" s="75"/>
      <c r="I5" s="76"/>
      <c r="J5" s="78"/>
    </row>
    <row r="6" spans="1:10" s="14" customFormat="1" ht="70.2">
      <c r="A6" s="15">
        <v>1</v>
      </c>
      <c r="B6" s="16" t="s">
        <v>25</v>
      </c>
      <c r="C6" s="64" t="s">
        <v>35</v>
      </c>
      <c r="D6" s="65"/>
      <c r="E6" s="66">
        <f>E7+E22+E23</f>
        <v>1778100</v>
      </c>
      <c r="F6" s="67"/>
      <c r="G6" s="66">
        <f>G7+G22+G23</f>
        <v>1370608.66</v>
      </c>
      <c r="H6" s="67"/>
      <c r="I6" s="17">
        <f>G6/E6*100</f>
        <v>77.082765873685389</v>
      </c>
      <c r="J6" s="18" t="s">
        <v>36</v>
      </c>
    </row>
    <row r="7" spans="1:10" s="14" customFormat="1" ht="46.8">
      <c r="A7" s="15">
        <v>2</v>
      </c>
      <c r="B7" s="16" t="s">
        <v>26</v>
      </c>
      <c r="C7" s="64" t="s">
        <v>35</v>
      </c>
      <c r="D7" s="65"/>
      <c r="E7" s="63">
        <f>E20+E21</f>
        <v>1712600</v>
      </c>
      <c r="F7" s="63"/>
      <c r="G7" s="63">
        <f>G20+G21</f>
        <v>1340108.6599999999</v>
      </c>
      <c r="H7" s="63"/>
      <c r="I7" s="17">
        <f>G7/E7*100</f>
        <v>78.249950951769236</v>
      </c>
      <c r="J7" s="18" t="s">
        <v>36</v>
      </c>
    </row>
    <row r="8" spans="1:10" s="14" customFormat="1" ht="23.4">
      <c r="A8" s="15">
        <v>3</v>
      </c>
      <c r="B8" s="19" t="s">
        <v>10</v>
      </c>
      <c r="C8" s="61" t="s">
        <v>35</v>
      </c>
      <c r="D8" s="62"/>
      <c r="E8" s="63">
        <v>556800</v>
      </c>
      <c r="F8" s="63"/>
      <c r="G8" s="63">
        <v>494480</v>
      </c>
      <c r="H8" s="63"/>
      <c r="I8" s="17">
        <f t="shared" ref="I8:I24" si="0">G8/E8*100</f>
        <v>88.80747126436782</v>
      </c>
      <c r="J8" s="18" t="s">
        <v>36</v>
      </c>
    </row>
    <row r="9" spans="1:10" s="14" customFormat="1" ht="21" customHeight="1">
      <c r="A9" s="15">
        <v>4</v>
      </c>
      <c r="B9" s="19" t="s">
        <v>27</v>
      </c>
      <c r="C9" s="61" t="s">
        <v>35</v>
      </c>
      <c r="D9" s="62"/>
      <c r="E9" s="63">
        <v>32700</v>
      </c>
      <c r="F9" s="63"/>
      <c r="G9" s="63">
        <v>0</v>
      </c>
      <c r="H9" s="63"/>
      <c r="I9" s="17">
        <f t="shared" si="0"/>
        <v>0</v>
      </c>
      <c r="J9" s="18" t="s">
        <v>36</v>
      </c>
    </row>
    <row r="10" spans="1:10" s="14" customFormat="1" ht="46.8">
      <c r="A10" s="15">
        <v>5</v>
      </c>
      <c r="B10" s="20" t="s">
        <v>28</v>
      </c>
      <c r="C10" s="64" t="s">
        <v>35</v>
      </c>
      <c r="D10" s="65"/>
      <c r="E10" s="63">
        <v>6800</v>
      </c>
      <c r="F10" s="63"/>
      <c r="G10" s="63">
        <v>1000</v>
      </c>
      <c r="H10" s="63"/>
      <c r="I10" s="17">
        <f t="shared" si="0"/>
        <v>14.705882352941178</v>
      </c>
      <c r="J10" s="18" t="s">
        <v>36</v>
      </c>
    </row>
    <row r="11" spans="1:10" s="14" customFormat="1" ht="46.8">
      <c r="A11" s="15">
        <v>6</v>
      </c>
      <c r="B11" s="21" t="s">
        <v>29</v>
      </c>
      <c r="C11" s="64" t="s">
        <v>35</v>
      </c>
      <c r="D11" s="65"/>
      <c r="E11" s="63">
        <v>41000</v>
      </c>
      <c r="F11" s="63"/>
      <c r="G11" s="63">
        <v>8400</v>
      </c>
      <c r="H11" s="63"/>
      <c r="I11" s="17">
        <f t="shared" si="0"/>
        <v>20.487804878048781</v>
      </c>
      <c r="J11" s="18" t="s">
        <v>36</v>
      </c>
    </row>
    <row r="12" spans="1:10" s="14" customFormat="1" ht="21" customHeight="1">
      <c r="A12" s="15">
        <v>7</v>
      </c>
      <c r="B12" s="21" t="s">
        <v>30</v>
      </c>
      <c r="C12" s="61" t="s">
        <v>35</v>
      </c>
      <c r="D12" s="62"/>
      <c r="E12" s="63">
        <v>1800</v>
      </c>
      <c r="F12" s="63"/>
      <c r="G12" s="63">
        <v>0</v>
      </c>
      <c r="H12" s="63"/>
      <c r="I12" s="17">
        <f t="shared" si="0"/>
        <v>0</v>
      </c>
      <c r="J12" s="18" t="s">
        <v>36</v>
      </c>
    </row>
    <row r="13" spans="1:10" s="14" customFormat="1" ht="23.4">
      <c r="A13" s="15">
        <v>8</v>
      </c>
      <c r="B13" s="19" t="s">
        <v>11</v>
      </c>
      <c r="C13" s="61" t="s">
        <v>35</v>
      </c>
      <c r="D13" s="62"/>
      <c r="E13" s="63">
        <v>57600</v>
      </c>
      <c r="F13" s="63"/>
      <c r="G13" s="63">
        <v>14552</v>
      </c>
      <c r="H13" s="63"/>
      <c r="I13" s="17">
        <f t="shared" si="0"/>
        <v>25.263888888888893</v>
      </c>
      <c r="J13" s="18" t="s">
        <v>36</v>
      </c>
    </row>
    <row r="14" spans="1:10" s="14" customFormat="1" ht="21" customHeight="1">
      <c r="A14" s="15">
        <v>9</v>
      </c>
      <c r="B14" s="19" t="s">
        <v>12</v>
      </c>
      <c r="C14" s="61" t="s">
        <v>35</v>
      </c>
      <c r="D14" s="62"/>
      <c r="E14" s="63">
        <v>13500</v>
      </c>
      <c r="F14" s="63"/>
      <c r="G14" s="63">
        <v>0</v>
      </c>
      <c r="H14" s="63"/>
      <c r="I14" s="17">
        <f t="shared" si="0"/>
        <v>0</v>
      </c>
      <c r="J14" s="18" t="s">
        <v>36</v>
      </c>
    </row>
    <row r="15" spans="1:10" s="14" customFormat="1" ht="23.4">
      <c r="A15" s="15">
        <v>10</v>
      </c>
      <c r="B15" s="19" t="s">
        <v>13</v>
      </c>
      <c r="C15" s="61" t="s">
        <v>35</v>
      </c>
      <c r="D15" s="62"/>
      <c r="E15" s="63">
        <v>30000</v>
      </c>
      <c r="F15" s="63"/>
      <c r="G15" s="63">
        <v>57500</v>
      </c>
      <c r="H15" s="63"/>
      <c r="I15" s="17">
        <f t="shared" si="0"/>
        <v>191.66666666666669</v>
      </c>
      <c r="J15" s="18" t="s">
        <v>36</v>
      </c>
    </row>
    <row r="16" spans="1:10" s="14" customFormat="1" ht="23.4">
      <c r="A16" s="15">
        <v>11</v>
      </c>
      <c r="B16" s="19" t="s">
        <v>14</v>
      </c>
      <c r="C16" s="61" t="s">
        <v>35</v>
      </c>
      <c r="D16" s="62"/>
      <c r="E16" s="63">
        <v>5300</v>
      </c>
      <c r="F16" s="63"/>
      <c r="G16" s="63">
        <v>22600</v>
      </c>
      <c r="H16" s="63"/>
      <c r="I16" s="17">
        <f t="shared" si="0"/>
        <v>426.41509433962267</v>
      </c>
      <c r="J16" s="18" t="s">
        <v>36</v>
      </c>
    </row>
    <row r="17" spans="1:10" s="14" customFormat="1" ht="23.4">
      <c r="A17" s="15">
        <v>12</v>
      </c>
      <c r="B17" s="22" t="s">
        <v>31</v>
      </c>
      <c r="C17" s="61" t="s">
        <v>35</v>
      </c>
      <c r="D17" s="62"/>
      <c r="E17" s="63">
        <v>914200</v>
      </c>
      <c r="F17" s="63"/>
      <c r="G17" s="63">
        <v>551600</v>
      </c>
      <c r="H17" s="63"/>
      <c r="I17" s="17">
        <f t="shared" si="0"/>
        <v>60.336906584992342</v>
      </c>
      <c r="J17" s="18" t="s">
        <v>36</v>
      </c>
    </row>
    <row r="18" spans="1:10" s="14" customFormat="1" ht="23.4">
      <c r="A18" s="15">
        <v>13</v>
      </c>
      <c r="B18" s="19" t="s">
        <v>17</v>
      </c>
      <c r="C18" s="61" t="s">
        <v>35</v>
      </c>
      <c r="D18" s="62"/>
      <c r="E18" s="63">
        <v>3800</v>
      </c>
      <c r="F18" s="63"/>
      <c r="G18" s="63">
        <v>0</v>
      </c>
      <c r="H18" s="63"/>
      <c r="I18" s="17">
        <f t="shared" si="0"/>
        <v>0</v>
      </c>
      <c r="J18" s="18" t="s">
        <v>36</v>
      </c>
    </row>
    <row r="19" spans="1:10" s="14" customFormat="1" ht="23.4">
      <c r="A19" s="15">
        <v>14</v>
      </c>
      <c r="B19" s="19" t="s">
        <v>18</v>
      </c>
      <c r="C19" s="61" t="s">
        <v>35</v>
      </c>
      <c r="D19" s="62"/>
      <c r="E19" s="63">
        <v>10500</v>
      </c>
      <c r="F19" s="63"/>
      <c r="G19" s="63">
        <v>11550</v>
      </c>
      <c r="H19" s="63"/>
      <c r="I19" s="17">
        <f t="shared" si="0"/>
        <v>110.00000000000001</v>
      </c>
      <c r="J19" s="18" t="s">
        <v>36</v>
      </c>
    </row>
    <row r="20" spans="1:10" s="14" customFormat="1" ht="23.4">
      <c r="A20" s="15"/>
      <c r="B20" s="23" t="s">
        <v>19</v>
      </c>
      <c r="C20" s="61" t="s">
        <v>35</v>
      </c>
      <c r="D20" s="62"/>
      <c r="E20" s="59">
        <f>SUM(E8:E19)</f>
        <v>1674000</v>
      </c>
      <c r="F20" s="60"/>
      <c r="G20" s="59">
        <f>SUM(G8:G19)</f>
        <v>1161682</v>
      </c>
      <c r="H20" s="60"/>
      <c r="I20" s="24">
        <f t="shared" si="0"/>
        <v>69.395579450418168</v>
      </c>
      <c r="J20" s="18" t="s">
        <v>36</v>
      </c>
    </row>
    <row r="21" spans="1:10" s="14" customFormat="1" ht="23.4">
      <c r="A21" s="15">
        <v>15</v>
      </c>
      <c r="B21" s="19" t="s">
        <v>20</v>
      </c>
      <c r="C21" s="61" t="s">
        <v>35</v>
      </c>
      <c r="D21" s="62"/>
      <c r="E21" s="63">
        <v>38600</v>
      </c>
      <c r="F21" s="63"/>
      <c r="G21" s="63">
        <v>178426.66</v>
      </c>
      <c r="H21" s="63"/>
      <c r="I21" s="17">
        <f t="shared" si="0"/>
        <v>462.24523316062181</v>
      </c>
      <c r="J21" s="18" t="s">
        <v>36</v>
      </c>
    </row>
    <row r="22" spans="1:10" s="14" customFormat="1" ht="23.4">
      <c r="A22" s="15">
        <v>16</v>
      </c>
      <c r="B22" s="19" t="s">
        <v>32</v>
      </c>
      <c r="C22" s="61" t="s">
        <v>35</v>
      </c>
      <c r="D22" s="62"/>
      <c r="E22" s="63">
        <v>50500</v>
      </c>
      <c r="F22" s="63"/>
      <c r="G22" s="63">
        <v>25500</v>
      </c>
      <c r="H22" s="63"/>
      <c r="I22" s="17">
        <f t="shared" si="0"/>
        <v>50.495049504950494</v>
      </c>
      <c r="J22" s="18" t="s">
        <v>36</v>
      </c>
    </row>
    <row r="23" spans="1:10" s="14" customFormat="1" ht="23.4">
      <c r="A23" s="15">
        <v>17</v>
      </c>
      <c r="B23" s="19" t="s">
        <v>33</v>
      </c>
      <c r="C23" s="61" t="s">
        <v>35</v>
      </c>
      <c r="D23" s="62"/>
      <c r="E23" s="63">
        <v>15000</v>
      </c>
      <c r="F23" s="63"/>
      <c r="G23" s="63">
        <v>5000</v>
      </c>
      <c r="H23" s="63"/>
      <c r="I23" s="17">
        <f t="shared" si="0"/>
        <v>33.333333333333329</v>
      </c>
      <c r="J23" s="18" t="s">
        <v>36</v>
      </c>
    </row>
    <row r="24" spans="1:10" s="14" customFormat="1" ht="24" customHeight="1">
      <c r="A24" s="25" t="s">
        <v>1</v>
      </c>
      <c r="B24" s="26"/>
      <c r="C24" s="57"/>
      <c r="D24" s="58"/>
      <c r="E24" s="59">
        <f>SUM(E20:F23)</f>
        <v>1778100</v>
      </c>
      <c r="F24" s="60"/>
      <c r="G24" s="59">
        <f>SUM(G20:H23)</f>
        <v>1370608.66</v>
      </c>
      <c r="H24" s="60"/>
      <c r="I24" s="24">
        <f t="shared" si="0"/>
        <v>77.082765873685389</v>
      </c>
      <c r="J24" s="18"/>
    </row>
    <row r="25" spans="1:10" s="14" customFormat="1" ht="22.5" customHeight="1"/>
    <row r="26" spans="1:10" s="14" customFormat="1" ht="22.5" customHeight="1">
      <c r="A26" s="27" t="s">
        <v>38</v>
      </c>
    </row>
    <row r="27" spans="1:10" s="28" customFormat="1" ht="22.5" customHeight="1">
      <c r="B27" s="28" t="s">
        <v>39</v>
      </c>
    </row>
    <row r="28" spans="1:10" s="28" customFormat="1" ht="22.5" customHeight="1">
      <c r="B28" s="28" t="s">
        <v>40</v>
      </c>
    </row>
    <row r="29" spans="1:10" s="28" customFormat="1" ht="22.5" customHeight="1">
      <c r="B29" s="28" t="s">
        <v>41</v>
      </c>
    </row>
    <row r="30" spans="1:10" s="28" customFormat="1" ht="22.5" customHeight="1">
      <c r="B30" s="28" t="s">
        <v>42</v>
      </c>
    </row>
    <row r="31" spans="1:10" s="14" customFormat="1" ht="24.75" customHeight="1">
      <c r="H31" s="29"/>
    </row>
    <row r="32" spans="1:10" s="14" customFormat="1" ht="14.25" customHeight="1">
      <c r="F32" s="30"/>
    </row>
    <row r="33" spans="1:10" s="14" customFormat="1" ht="31.5" customHeight="1">
      <c r="E33" s="31"/>
      <c r="H33" s="32"/>
    </row>
    <row r="34" spans="1:10" s="14" customFormat="1" ht="21" customHeight="1">
      <c r="E34" s="31"/>
    </row>
    <row r="35" spans="1:10" s="14" customFormat="1" ht="19.8">
      <c r="E35" s="31"/>
    </row>
    <row r="36" spans="1:10" s="14" customFormat="1" ht="15.6"/>
    <row r="37" spans="1:10" s="14" customFormat="1" ht="15.6"/>
    <row r="38" spans="1:10" s="14" customFormat="1" ht="15.6"/>
    <row r="39" spans="1:10" s="14" customFormat="1" ht="15.6"/>
    <row r="40" spans="1:10" s="14" customFormat="1" ht="15.6"/>
    <row r="41" spans="1:10" s="33" customFormat="1" ht="20.25" customHeight="1">
      <c r="A41" s="14"/>
      <c r="B41" s="14"/>
      <c r="C41" s="14"/>
      <c r="D41" s="14"/>
      <c r="E41" s="14"/>
      <c r="F41" s="14"/>
      <c r="G41" s="14"/>
      <c r="H41" s="14"/>
      <c r="I41" s="14"/>
      <c r="J41" s="14"/>
    </row>
    <row r="42" spans="1:10" ht="21" customHeight="1"/>
    <row r="49" ht="14.25" customHeight="1"/>
    <row r="50" ht="14.25" customHeight="1"/>
    <row r="51" ht="14.25" customHeight="1"/>
  </sheetData>
  <mergeCells count="67">
    <mergeCell ref="C6:D6"/>
    <mergeCell ref="E6:F6"/>
    <mergeCell ref="G6:H6"/>
    <mergeCell ref="A1:J1"/>
    <mergeCell ref="A2:J2"/>
    <mergeCell ref="A3:J3"/>
    <mergeCell ref="A4:A5"/>
    <mergeCell ref="B4:B5"/>
    <mergeCell ref="C4:D5"/>
    <mergeCell ref="E4:F5"/>
    <mergeCell ref="G4:H5"/>
    <mergeCell ref="I4:I5"/>
    <mergeCell ref="J4:J5"/>
    <mergeCell ref="C7:D7"/>
    <mergeCell ref="E7:F7"/>
    <mergeCell ref="G7:H7"/>
    <mergeCell ref="C8:D8"/>
    <mergeCell ref="E8:F8"/>
    <mergeCell ref="G8:H8"/>
    <mergeCell ref="C9:D9"/>
    <mergeCell ref="E9:F9"/>
    <mergeCell ref="G9:H9"/>
    <mergeCell ref="C10:D10"/>
    <mergeCell ref="E10:F10"/>
    <mergeCell ref="G10:H10"/>
    <mergeCell ref="C11:D11"/>
    <mergeCell ref="E11:F11"/>
    <mergeCell ref="G11:H11"/>
    <mergeCell ref="C12:D12"/>
    <mergeCell ref="E12:F12"/>
    <mergeCell ref="G12:H12"/>
    <mergeCell ref="C13:D13"/>
    <mergeCell ref="E13:F13"/>
    <mergeCell ref="G13:H13"/>
    <mergeCell ref="C14:D14"/>
    <mergeCell ref="E14:F14"/>
    <mergeCell ref="G14:H14"/>
    <mergeCell ref="C15:D15"/>
    <mergeCell ref="E15:F15"/>
    <mergeCell ref="G15:H15"/>
    <mergeCell ref="C16:D16"/>
    <mergeCell ref="E16:F16"/>
    <mergeCell ref="G16:H16"/>
    <mergeCell ref="C17:D17"/>
    <mergeCell ref="E17:F17"/>
    <mergeCell ref="G17:H17"/>
    <mergeCell ref="E20:F20"/>
    <mergeCell ref="G20:H20"/>
    <mergeCell ref="C19:D19"/>
    <mergeCell ref="E19:F19"/>
    <mergeCell ref="G19:H19"/>
    <mergeCell ref="C18:D18"/>
    <mergeCell ref="E18:F18"/>
    <mergeCell ref="G18:H18"/>
    <mergeCell ref="C20:D20"/>
    <mergeCell ref="C24:D24"/>
    <mergeCell ref="E24:F24"/>
    <mergeCell ref="G24:H24"/>
    <mergeCell ref="C21:D21"/>
    <mergeCell ref="E21:F21"/>
    <mergeCell ref="G21:H21"/>
    <mergeCell ref="C22:D22"/>
    <mergeCell ref="E22:F22"/>
    <mergeCell ref="G22:H22"/>
    <mergeCell ref="C23:D23"/>
    <mergeCell ref="E23:F23"/>
    <mergeCell ref="G23:H23"/>
  </mergeCells>
  <pageMargins left="0.19685039370078741" right="0.19685039370078741" top="0.59055118110236227" bottom="0.19685039370078741" header="0.31496062992125984" footer="0.31496062992125984"/>
  <pageSetup paperSize="9" scale="75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4</vt:i4>
      </vt:variant>
    </vt:vector>
  </HeadingPairs>
  <TitlesOfParts>
    <vt:vector size="6" baseType="lpstr">
      <vt:lpstr>Sheet1</vt:lpstr>
      <vt:lpstr>สภ.ลับแล</vt:lpstr>
      <vt:lpstr>Sheet1!Print_Area</vt:lpstr>
      <vt:lpstr>สภ.ลับแล!Print_Area</vt:lpstr>
      <vt:lpstr>Sheet1!Print_Titles</vt:lpstr>
      <vt:lpstr>สภ.ลับแล!Print_Titles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Lenovo</cp:lastModifiedBy>
  <cp:lastPrinted>2025-03-31T20:59:34Z</cp:lastPrinted>
  <dcterms:created xsi:type="dcterms:W3CDTF">2024-01-10T07:59:11Z</dcterms:created>
  <dcterms:modified xsi:type="dcterms:W3CDTF">2025-04-02T01:54:39Z</dcterms:modified>
</cp:coreProperties>
</file>